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uart\Documents\BTRDA\2026\Results\"/>
    </mc:Choice>
  </mc:AlternateContent>
  <xr:revisionPtr revIDLastSave="0" documentId="8_{9B8BBBD5-2421-457C-BAF5-2635F62BDDE2}" xr6:coauthVersionLast="47" xr6:coauthVersionMax="47" xr10:uidLastSave="{00000000-0000-0000-0000-000000000000}"/>
  <bookViews>
    <workbookView xWindow="-98" yWindow="-98" windowWidth="21795" windowHeight="12975" tabRatio="710" activeTab="2" xr2:uid="{00000000-000D-0000-FFFF-FFFF00000000}"/>
  </bookViews>
  <sheets>
    <sheet name=" Instructions &amp; Controls" sheetId="8" r:id="rId1"/>
    <sheet name="All Running Order" sheetId="1" r:id="rId2"/>
    <sheet name="All Finishing Order" sheetId="3" r:id="rId3"/>
    <sheet name="Finishing Order By Class &amp; Axle" sheetId="20" r:id="rId4"/>
    <sheet name="Database Entry" sheetId="21" r:id="rId5"/>
    <sheet name="Constants" sheetId="2" r:id="rId6"/>
    <sheet name="All Running Order working doc" sheetId="5" state="hidden" r:id="rId7"/>
  </sheets>
  <definedNames>
    <definedName name="CLASS" localSheetId="6">'All Running Order working doc'!$E$1003:$E$1006</definedName>
    <definedName name="Experience">Constants!$B$2:$B$8</definedName>
    <definedName name="_xlnm.Print_Area" localSheetId="2">'All Finishing Order'!$B$1:$CY$64</definedName>
    <definedName name="_xlnm.Print_Area" localSheetId="6">'All Running Order working doc'!$B$4:$CU$77</definedName>
    <definedName name="Ret_NS" localSheetId="6">'All Running Order working doc'!$C$1003</definedName>
    <definedName name="Ret_NS">Constants!$A$2</definedName>
    <definedName name="Type">Constants!$C$2:$C$4</definedName>
    <definedName name="Tyres">Constants!$D$2:$D$8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W3" i="21" l="1"/>
  <c r="AX3" i="21"/>
  <c r="AY3" i="21"/>
  <c r="AZ3" i="21"/>
  <c r="BA3" i="21"/>
  <c r="BB3" i="21"/>
  <c r="BC3" i="21"/>
  <c r="BD3" i="21"/>
  <c r="BE3" i="21"/>
  <c r="BF3" i="21"/>
  <c r="AW4" i="21"/>
  <c r="AX4" i="21"/>
  <c r="AY4" i="21"/>
  <c r="AZ4" i="21"/>
  <c r="BA4" i="21"/>
  <c r="BB4" i="21"/>
  <c r="BC4" i="21"/>
  <c r="BD4" i="21"/>
  <c r="BE4" i="21"/>
  <c r="BF4" i="21"/>
  <c r="AW5" i="21"/>
  <c r="AX5" i="21"/>
  <c r="AY5" i="21"/>
  <c r="AZ5" i="21"/>
  <c r="BA5" i="21"/>
  <c r="BB5" i="21"/>
  <c r="BC5" i="21"/>
  <c r="BD5" i="21"/>
  <c r="BE5" i="21"/>
  <c r="BF5" i="21"/>
  <c r="AW6" i="21"/>
  <c r="AX6" i="21"/>
  <c r="AY6" i="21"/>
  <c r="AZ6" i="21"/>
  <c r="BA6" i="21"/>
  <c r="BB6" i="21"/>
  <c r="BC6" i="21"/>
  <c r="BD6" i="21"/>
  <c r="BE6" i="21"/>
  <c r="BF6" i="21"/>
  <c r="AW7" i="21"/>
  <c r="AX7" i="21"/>
  <c r="AY7" i="21"/>
  <c r="AZ7" i="21"/>
  <c r="BA7" i="21"/>
  <c r="BB7" i="21"/>
  <c r="BC7" i="21"/>
  <c r="BD7" i="21"/>
  <c r="BE7" i="21"/>
  <c r="BF7" i="21"/>
  <c r="AW8" i="21"/>
  <c r="AX8" i="21"/>
  <c r="AY8" i="21"/>
  <c r="AZ8" i="21"/>
  <c r="BA8" i="21"/>
  <c r="BB8" i="21"/>
  <c r="BC8" i="21"/>
  <c r="BD8" i="21"/>
  <c r="BE8" i="21"/>
  <c r="BF8" i="21"/>
  <c r="AW9" i="21"/>
  <c r="AX9" i="21"/>
  <c r="AY9" i="21"/>
  <c r="AZ9" i="21"/>
  <c r="BA9" i="21"/>
  <c r="BB9" i="21"/>
  <c r="BC9" i="21"/>
  <c r="BD9" i="21"/>
  <c r="BE9" i="21"/>
  <c r="BF9" i="21"/>
  <c r="AW10" i="21"/>
  <c r="AX10" i="21"/>
  <c r="AY10" i="21"/>
  <c r="AZ10" i="21"/>
  <c r="BA10" i="21"/>
  <c r="BB10" i="21"/>
  <c r="BC10" i="21"/>
  <c r="BD10" i="21"/>
  <c r="BE10" i="21"/>
  <c r="BF10" i="21"/>
  <c r="AW11" i="21"/>
  <c r="AX11" i="21"/>
  <c r="AY11" i="21"/>
  <c r="AZ11" i="21"/>
  <c r="BA11" i="21"/>
  <c r="BB11" i="21"/>
  <c r="BC11" i="21"/>
  <c r="BD11" i="21"/>
  <c r="BE11" i="21"/>
  <c r="BF11" i="21"/>
  <c r="AW12" i="21"/>
  <c r="AX12" i="21"/>
  <c r="AY12" i="21"/>
  <c r="AZ12" i="21"/>
  <c r="BA12" i="21"/>
  <c r="BB12" i="21"/>
  <c r="BC12" i="21"/>
  <c r="BD12" i="21"/>
  <c r="BE12" i="21"/>
  <c r="BF12" i="21"/>
  <c r="AW13" i="21"/>
  <c r="AX13" i="21"/>
  <c r="AY13" i="21"/>
  <c r="AZ13" i="21"/>
  <c r="BA13" i="21"/>
  <c r="BB13" i="21"/>
  <c r="BC13" i="21"/>
  <c r="BD13" i="21"/>
  <c r="BE13" i="21"/>
  <c r="BF13" i="21"/>
  <c r="AW14" i="21"/>
  <c r="AX14" i="21"/>
  <c r="AY14" i="21"/>
  <c r="AZ14" i="21"/>
  <c r="BA14" i="21"/>
  <c r="BB14" i="21"/>
  <c r="BC14" i="21"/>
  <c r="BD14" i="21"/>
  <c r="BE14" i="21"/>
  <c r="BF14" i="21"/>
  <c r="AW15" i="21"/>
  <c r="AX15" i="21"/>
  <c r="AY15" i="21"/>
  <c r="AZ15" i="21"/>
  <c r="BA15" i="21"/>
  <c r="BB15" i="21"/>
  <c r="BC15" i="21"/>
  <c r="BD15" i="21"/>
  <c r="BE15" i="21"/>
  <c r="BF15" i="21"/>
  <c r="AW16" i="21"/>
  <c r="AX16" i="21"/>
  <c r="AY16" i="21"/>
  <c r="AZ16" i="21"/>
  <c r="BA16" i="21"/>
  <c r="BB16" i="21"/>
  <c r="BC16" i="21"/>
  <c r="BD16" i="21"/>
  <c r="BE16" i="21"/>
  <c r="BF16" i="21"/>
  <c r="AW17" i="21"/>
  <c r="AX17" i="21"/>
  <c r="AY17" i="21"/>
  <c r="AZ17" i="21"/>
  <c r="BA17" i="21"/>
  <c r="BB17" i="21"/>
  <c r="BC17" i="21"/>
  <c r="BD17" i="21"/>
  <c r="BE17" i="21"/>
  <c r="BF17" i="21"/>
  <c r="AW18" i="21"/>
  <c r="AX18" i="21"/>
  <c r="AY18" i="21"/>
  <c r="AZ18" i="21"/>
  <c r="BA18" i="21"/>
  <c r="BB18" i="21"/>
  <c r="BC18" i="21"/>
  <c r="BD18" i="21"/>
  <c r="BE18" i="21"/>
  <c r="BF18" i="21"/>
  <c r="AW19" i="21"/>
  <c r="AX19" i="21"/>
  <c r="AY19" i="21"/>
  <c r="AZ19" i="21"/>
  <c r="BA19" i="21"/>
  <c r="BB19" i="21"/>
  <c r="BC19" i="21"/>
  <c r="BD19" i="21"/>
  <c r="BE19" i="21"/>
  <c r="BF19" i="21"/>
  <c r="AW20" i="21"/>
  <c r="AX20" i="21"/>
  <c r="AY20" i="21"/>
  <c r="AZ20" i="21"/>
  <c r="BA20" i="21"/>
  <c r="BB20" i="21"/>
  <c r="BC20" i="21"/>
  <c r="BD20" i="21"/>
  <c r="BE20" i="21"/>
  <c r="BF20" i="21"/>
  <c r="AW21" i="21"/>
  <c r="AX21" i="21"/>
  <c r="AY21" i="21"/>
  <c r="AZ21" i="21"/>
  <c r="BA21" i="21"/>
  <c r="BB21" i="21"/>
  <c r="BC21" i="21"/>
  <c r="BD21" i="21"/>
  <c r="BE21" i="21"/>
  <c r="BF21" i="21"/>
  <c r="AW22" i="21"/>
  <c r="AX22" i="21"/>
  <c r="AY22" i="21"/>
  <c r="AZ22" i="21"/>
  <c r="BA22" i="21"/>
  <c r="BB22" i="21"/>
  <c r="BC22" i="21"/>
  <c r="BD22" i="21"/>
  <c r="BE22" i="21"/>
  <c r="BF22" i="21"/>
  <c r="AW23" i="21"/>
  <c r="AX23" i="21"/>
  <c r="AY23" i="21"/>
  <c r="AZ23" i="21"/>
  <c r="BA23" i="21"/>
  <c r="BB23" i="21"/>
  <c r="BC23" i="21"/>
  <c r="BD23" i="21"/>
  <c r="BE23" i="21"/>
  <c r="BF23" i="21"/>
  <c r="AW24" i="21"/>
  <c r="AX24" i="21"/>
  <c r="AY24" i="21"/>
  <c r="AZ24" i="21"/>
  <c r="BA24" i="21"/>
  <c r="BB24" i="21"/>
  <c r="BC24" i="21"/>
  <c r="BD24" i="21"/>
  <c r="BE24" i="21"/>
  <c r="BF24" i="21"/>
  <c r="AW25" i="21"/>
  <c r="AX25" i="21"/>
  <c r="AY25" i="21"/>
  <c r="AZ25" i="21"/>
  <c r="BA25" i="21"/>
  <c r="BB25" i="21"/>
  <c r="BC25" i="21"/>
  <c r="BD25" i="21"/>
  <c r="BE25" i="21"/>
  <c r="BF25" i="21"/>
  <c r="AW26" i="21"/>
  <c r="AX26" i="21"/>
  <c r="AY26" i="21"/>
  <c r="AZ26" i="21"/>
  <c r="BA26" i="21"/>
  <c r="BB26" i="21"/>
  <c r="BC26" i="21"/>
  <c r="BD26" i="21"/>
  <c r="BE26" i="21"/>
  <c r="BF26" i="21"/>
  <c r="AW27" i="21"/>
  <c r="AX27" i="21"/>
  <c r="AY27" i="21"/>
  <c r="AZ27" i="21"/>
  <c r="BA27" i="21"/>
  <c r="BB27" i="21"/>
  <c r="BC27" i="21"/>
  <c r="BD27" i="21"/>
  <c r="BE27" i="21"/>
  <c r="BF27" i="21"/>
  <c r="AW28" i="21"/>
  <c r="AX28" i="21"/>
  <c r="AY28" i="21"/>
  <c r="AZ28" i="21"/>
  <c r="BA28" i="21"/>
  <c r="BB28" i="21"/>
  <c r="BC28" i="21"/>
  <c r="BD28" i="21"/>
  <c r="BE28" i="21"/>
  <c r="BF28" i="21"/>
  <c r="AW29" i="21"/>
  <c r="AX29" i="21"/>
  <c r="AY29" i="21"/>
  <c r="AZ29" i="21"/>
  <c r="BA29" i="21"/>
  <c r="BB29" i="21"/>
  <c r="BC29" i="21"/>
  <c r="BD29" i="21"/>
  <c r="BE29" i="21"/>
  <c r="BF29" i="21"/>
  <c r="AW30" i="21"/>
  <c r="AX30" i="21"/>
  <c r="AY30" i="21"/>
  <c r="AZ30" i="21"/>
  <c r="BA30" i="21"/>
  <c r="BB30" i="21"/>
  <c r="BC30" i="21"/>
  <c r="BD30" i="21"/>
  <c r="BE30" i="21"/>
  <c r="BF30" i="21"/>
  <c r="AW31" i="21"/>
  <c r="AX31" i="21"/>
  <c r="AY31" i="21"/>
  <c r="AZ31" i="21"/>
  <c r="BA31" i="21"/>
  <c r="BB31" i="21"/>
  <c r="BC31" i="21"/>
  <c r="BD31" i="21"/>
  <c r="BE31" i="21"/>
  <c r="BF31" i="21"/>
  <c r="AW32" i="21"/>
  <c r="AX32" i="21"/>
  <c r="AY32" i="21"/>
  <c r="AZ32" i="21"/>
  <c r="BA32" i="21"/>
  <c r="BB32" i="21"/>
  <c r="BC32" i="21"/>
  <c r="BD32" i="21"/>
  <c r="BE32" i="21"/>
  <c r="BF32" i="21"/>
  <c r="AW33" i="21"/>
  <c r="AX33" i="21"/>
  <c r="AY33" i="21"/>
  <c r="AZ33" i="21"/>
  <c r="BA33" i="21"/>
  <c r="BB33" i="21"/>
  <c r="BC33" i="21"/>
  <c r="BD33" i="21"/>
  <c r="BE33" i="21"/>
  <c r="BF33" i="21"/>
  <c r="AW34" i="21"/>
  <c r="AX34" i="21"/>
  <c r="AY34" i="21"/>
  <c r="AZ34" i="21"/>
  <c r="BA34" i="21"/>
  <c r="BB34" i="21"/>
  <c r="BC34" i="21"/>
  <c r="BD34" i="21"/>
  <c r="BE34" i="21"/>
  <c r="BF34" i="21"/>
  <c r="AW35" i="21"/>
  <c r="AX35" i="21"/>
  <c r="AY35" i="21"/>
  <c r="AZ35" i="21"/>
  <c r="BA35" i="21"/>
  <c r="BB35" i="21"/>
  <c r="BC35" i="21"/>
  <c r="BD35" i="21"/>
  <c r="BE35" i="21"/>
  <c r="BF35" i="21"/>
  <c r="AW36" i="21"/>
  <c r="AX36" i="21"/>
  <c r="AY36" i="21"/>
  <c r="AZ36" i="21"/>
  <c r="BA36" i="21"/>
  <c r="BB36" i="21"/>
  <c r="BC36" i="21"/>
  <c r="BD36" i="21"/>
  <c r="BE36" i="21"/>
  <c r="BF36" i="21"/>
  <c r="AW37" i="21"/>
  <c r="AX37" i="21"/>
  <c r="AY37" i="21"/>
  <c r="AZ37" i="21"/>
  <c r="BA37" i="21"/>
  <c r="BB37" i="21"/>
  <c r="BC37" i="21"/>
  <c r="BD37" i="21"/>
  <c r="BE37" i="21"/>
  <c r="BF37" i="21"/>
  <c r="AW38" i="21"/>
  <c r="AX38" i="21"/>
  <c r="AY38" i="21"/>
  <c r="AZ38" i="21"/>
  <c r="BA38" i="21"/>
  <c r="BB38" i="21"/>
  <c r="BC38" i="21"/>
  <c r="BD38" i="21"/>
  <c r="BE38" i="21"/>
  <c r="BF38" i="21"/>
  <c r="AW39" i="21"/>
  <c r="AX39" i="21"/>
  <c r="AY39" i="21"/>
  <c r="AZ39" i="21"/>
  <c r="BA39" i="21"/>
  <c r="BB39" i="21"/>
  <c r="BC39" i="21"/>
  <c r="BD39" i="21"/>
  <c r="BE39" i="21"/>
  <c r="BF39" i="21"/>
  <c r="AW40" i="21"/>
  <c r="AX40" i="21"/>
  <c r="AY40" i="21"/>
  <c r="AZ40" i="21"/>
  <c r="BA40" i="21"/>
  <c r="BB40" i="21"/>
  <c r="BC40" i="21"/>
  <c r="BD40" i="21"/>
  <c r="BE40" i="21"/>
  <c r="BF40" i="21"/>
  <c r="AW41" i="21"/>
  <c r="AX41" i="21"/>
  <c r="AY41" i="21"/>
  <c r="AZ41" i="21"/>
  <c r="BA41" i="21"/>
  <c r="BB41" i="21"/>
  <c r="BC41" i="21"/>
  <c r="BD41" i="21"/>
  <c r="BE41" i="21"/>
  <c r="BF41" i="21"/>
  <c r="AW42" i="21"/>
  <c r="AX42" i="21"/>
  <c r="AY42" i="21"/>
  <c r="AZ42" i="21"/>
  <c r="BA42" i="21"/>
  <c r="BB42" i="21"/>
  <c r="BC42" i="21"/>
  <c r="BD42" i="21"/>
  <c r="BE42" i="21"/>
  <c r="BF42" i="21"/>
  <c r="AW43" i="21"/>
  <c r="AX43" i="21"/>
  <c r="AY43" i="21"/>
  <c r="AZ43" i="21"/>
  <c r="BA43" i="21"/>
  <c r="BB43" i="21"/>
  <c r="BC43" i="21"/>
  <c r="BD43" i="21"/>
  <c r="BE43" i="21"/>
  <c r="BF43" i="21"/>
  <c r="AW44" i="21"/>
  <c r="AX44" i="21"/>
  <c r="AY44" i="21"/>
  <c r="AZ44" i="21"/>
  <c r="BA44" i="21"/>
  <c r="BB44" i="21"/>
  <c r="BC44" i="21"/>
  <c r="BD44" i="21"/>
  <c r="BE44" i="21"/>
  <c r="BF44" i="21"/>
  <c r="AW45" i="21"/>
  <c r="AX45" i="21"/>
  <c r="AY45" i="21"/>
  <c r="AZ45" i="21"/>
  <c r="BA45" i="21"/>
  <c r="BB45" i="21"/>
  <c r="BC45" i="21"/>
  <c r="BD45" i="21"/>
  <c r="BE45" i="21"/>
  <c r="BF45" i="21"/>
  <c r="AW46" i="21"/>
  <c r="AX46" i="21"/>
  <c r="AY46" i="21"/>
  <c r="AZ46" i="21"/>
  <c r="BA46" i="21"/>
  <c r="BB46" i="21"/>
  <c r="BC46" i="21"/>
  <c r="BD46" i="21"/>
  <c r="BE46" i="21"/>
  <c r="BF46" i="21"/>
  <c r="AW47" i="21"/>
  <c r="AX47" i="21"/>
  <c r="AY47" i="21"/>
  <c r="AZ47" i="21"/>
  <c r="BA47" i="21"/>
  <c r="BB47" i="21"/>
  <c r="BC47" i="21"/>
  <c r="BD47" i="21"/>
  <c r="BE47" i="21"/>
  <c r="BF47" i="21"/>
  <c r="AW48" i="21"/>
  <c r="AX48" i="21"/>
  <c r="AY48" i="21"/>
  <c r="AZ48" i="21"/>
  <c r="BA48" i="21"/>
  <c r="BB48" i="21"/>
  <c r="BC48" i="21"/>
  <c r="BD48" i="21"/>
  <c r="BE48" i="21"/>
  <c r="BF48" i="21"/>
  <c r="AW49" i="21"/>
  <c r="AX49" i="21"/>
  <c r="AY49" i="21"/>
  <c r="AZ49" i="21"/>
  <c r="BA49" i="21"/>
  <c r="BB49" i="21"/>
  <c r="BC49" i="21"/>
  <c r="BD49" i="21"/>
  <c r="BE49" i="21"/>
  <c r="BF49" i="21"/>
  <c r="AW50" i="21"/>
  <c r="AX50" i="21"/>
  <c r="AY50" i="21"/>
  <c r="AZ50" i="21"/>
  <c r="BA50" i="21"/>
  <c r="BB50" i="21"/>
  <c r="BC50" i="21"/>
  <c r="BD50" i="21"/>
  <c r="BE50" i="21"/>
  <c r="BF50" i="21"/>
  <c r="AW51" i="21"/>
  <c r="AX51" i="21"/>
  <c r="AY51" i="21"/>
  <c r="AZ51" i="21"/>
  <c r="BA51" i="21"/>
  <c r="BB51" i="21"/>
  <c r="BC51" i="21"/>
  <c r="BD51" i="21"/>
  <c r="BE51" i="21"/>
  <c r="BF51" i="21"/>
  <c r="AW52" i="21"/>
  <c r="AX52" i="21"/>
  <c r="AY52" i="21"/>
  <c r="AZ52" i="21"/>
  <c r="BA52" i="21"/>
  <c r="BB52" i="21"/>
  <c r="BC52" i="21"/>
  <c r="BD52" i="21"/>
  <c r="BE52" i="21"/>
  <c r="BF52" i="21"/>
  <c r="AW53" i="21"/>
  <c r="AX53" i="21"/>
  <c r="AY53" i="21"/>
  <c r="AZ53" i="21"/>
  <c r="BA53" i="21"/>
  <c r="BB53" i="21"/>
  <c r="BC53" i="21"/>
  <c r="BD53" i="21"/>
  <c r="BE53" i="21"/>
  <c r="BF53" i="21"/>
  <c r="AW54" i="21"/>
  <c r="AX54" i="21"/>
  <c r="AY54" i="21"/>
  <c r="AZ54" i="21"/>
  <c r="BA54" i="21"/>
  <c r="BB54" i="21"/>
  <c r="BC54" i="21"/>
  <c r="BD54" i="21"/>
  <c r="BE54" i="21"/>
  <c r="BF54" i="21"/>
  <c r="AW55" i="21"/>
  <c r="AX55" i="21"/>
  <c r="AY55" i="21"/>
  <c r="AZ55" i="21"/>
  <c r="BA55" i="21"/>
  <c r="BB55" i="21"/>
  <c r="BC55" i="21"/>
  <c r="BD55" i="21"/>
  <c r="BE55" i="21"/>
  <c r="BF55" i="21"/>
  <c r="AW56" i="21"/>
  <c r="AX56" i="21"/>
  <c r="AY56" i="21"/>
  <c r="AZ56" i="21"/>
  <c r="BA56" i="21"/>
  <c r="BB56" i="21"/>
  <c r="BC56" i="21"/>
  <c r="BD56" i="21"/>
  <c r="BE56" i="21"/>
  <c r="BF56" i="21"/>
  <c r="AW57" i="21"/>
  <c r="AX57" i="21"/>
  <c r="AY57" i="21"/>
  <c r="AZ57" i="21"/>
  <c r="BA57" i="21"/>
  <c r="BB57" i="21"/>
  <c r="BC57" i="21"/>
  <c r="BD57" i="21"/>
  <c r="BE57" i="21"/>
  <c r="BF57" i="21"/>
  <c r="AW58" i="21"/>
  <c r="AX58" i="21"/>
  <c r="AY58" i="21"/>
  <c r="AZ58" i="21"/>
  <c r="BA58" i="21"/>
  <c r="BB58" i="21"/>
  <c r="BC58" i="21"/>
  <c r="BD58" i="21"/>
  <c r="BE58" i="21"/>
  <c r="BF58" i="21"/>
  <c r="AW59" i="21"/>
  <c r="AX59" i="21"/>
  <c r="AY59" i="21"/>
  <c r="AZ59" i="21"/>
  <c r="BA59" i="21"/>
  <c r="BB59" i="21"/>
  <c r="BC59" i="21"/>
  <c r="BD59" i="21"/>
  <c r="BE59" i="21"/>
  <c r="BF59" i="21"/>
  <c r="AW60" i="21"/>
  <c r="AX60" i="21"/>
  <c r="AY60" i="21"/>
  <c r="AZ60" i="21"/>
  <c r="BA60" i="21"/>
  <c r="BB60" i="21"/>
  <c r="BC60" i="21"/>
  <c r="BD60" i="21"/>
  <c r="BE60" i="21"/>
  <c r="BF60" i="21"/>
  <c r="AX2" i="21"/>
  <c r="AY2" i="21"/>
  <c r="AZ2" i="21"/>
  <c r="BA2" i="21"/>
  <c r="BB2" i="21"/>
  <c r="BC2" i="21"/>
  <c r="BD2" i="21"/>
  <c r="BE2" i="21"/>
  <c r="BF2" i="21"/>
  <c r="AW2" i="21"/>
  <c r="AM3" i="21"/>
  <c r="AN3" i="21"/>
  <c r="AO3" i="21"/>
  <c r="AP3" i="21"/>
  <c r="AQ3" i="21"/>
  <c r="AR3" i="21"/>
  <c r="AS3" i="21"/>
  <c r="AT3" i="21"/>
  <c r="AU3" i="21"/>
  <c r="AV3" i="21"/>
  <c r="AM4" i="21"/>
  <c r="AN4" i="21"/>
  <c r="AO4" i="21"/>
  <c r="AP4" i="21"/>
  <c r="AQ4" i="21"/>
  <c r="AR4" i="21"/>
  <c r="AS4" i="21"/>
  <c r="AT4" i="21"/>
  <c r="AU4" i="21"/>
  <c r="AV4" i="21"/>
  <c r="AM5" i="21"/>
  <c r="AN5" i="21"/>
  <c r="AO5" i="21"/>
  <c r="AP5" i="21"/>
  <c r="AQ5" i="21"/>
  <c r="AR5" i="21"/>
  <c r="AS5" i="21"/>
  <c r="AT5" i="21"/>
  <c r="AU5" i="21"/>
  <c r="AV5" i="21"/>
  <c r="AM6" i="21"/>
  <c r="AN6" i="21"/>
  <c r="AO6" i="21"/>
  <c r="AP6" i="21"/>
  <c r="AQ6" i="21"/>
  <c r="AR6" i="21"/>
  <c r="AS6" i="21"/>
  <c r="AT6" i="21"/>
  <c r="AU6" i="21"/>
  <c r="AV6" i="21"/>
  <c r="AM7" i="21"/>
  <c r="AN7" i="21"/>
  <c r="AO7" i="21"/>
  <c r="AP7" i="21"/>
  <c r="AQ7" i="21"/>
  <c r="AR7" i="21"/>
  <c r="AS7" i="21"/>
  <c r="AT7" i="21"/>
  <c r="AU7" i="21"/>
  <c r="AV7" i="21"/>
  <c r="AM8" i="21"/>
  <c r="AN8" i="21"/>
  <c r="AO8" i="21"/>
  <c r="AP8" i="21"/>
  <c r="AQ8" i="21"/>
  <c r="AR8" i="21"/>
  <c r="AS8" i="21"/>
  <c r="AT8" i="21"/>
  <c r="AU8" i="21"/>
  <c r="AV8" i="21"/>
  <c r="AM9" i="21"/>
  <c r="AN9" i="21"/>
  <c r="AO9" i="21"/>
  <c r="AP9" i="21"/>
  <c r="AQ9" i="21"/>
  <c r="AR9" i="21"/>
  <c r="AS9" i="21"/>
  <c r="AT9" i="21"/>
  <c r="AU9" i="21"/>
  <c r="AV9" i="21"/>
  <c r="AM10" i="21"/>
  <c r="AN10" i="21"/>
  <c r="AO10" i="21"/>
  <c r="AP10" i="21"/>
  <c r="AQ10" i="21"/>
  <c r="AR10" i="21"/>
  <c r="AS10" i="21"/>
  <c r="AT10" i="21"/>
  <c r="AU10" i="21"/>
  <c r="AV10" i="21"/>
  <c r="AM11" i="21"/>
  <c r="AN11" i="21"/>
  <c r="AO11" i="21"/>
  <c r="AP11" i="21"/>
  <c r="AQ11" i="21"/>
  <c r="AR11" i="21"/>
  <c r="AS11" i="21"/>
  <c r="AT11" i="21"/>
  <c r="AU11" i="21"/>
  <c r="AV11" i="21"/>
  <c r="AM12" i="21"/>
  <c r="AN12" i="21"/>
  <c r="AO12" i="21"/>
  <c r="AP12" i="21"/>
  <c r="AQ12" i="21"/>
  <c r="AR12" i="21"/>
  <c r="AS12" i="21"/>
  <c r="AT12" i="21"/>
  <c r="AU12" i="21"/>
  <c r="AV12" i="21"/>
  <c r="AM13" i="21"/>
  <c r="AN13" i="21"/>
  <c r="AO13" i="21"/>
  <c r="AP13" i="21"/>
  <c r="AQ13" i="21"/>
  <c r="AR13" i="21"/>
  <c r="AS13" i="21"/>
  <c r="AT13" i="21"/>
  <c r="AU13" i="21"/>
  <c r="AV13" i="21"/>
  <c r="AM14" i="21"/>
  <c r="AN14" i="21"/>
  <c r="AO14" i="21"/>
  <c r="AP14" i="21"/>
  <c r="AQ14" i="21"/>
  <c r="AR14" i="21"/>
  <c r="AS14" i="21"/>
  <c r="AT14" i="21"/>
  <c r="AU14" i="21"/>
  <c r="AV14" i="21"/>
  <c r="AM15" i="21"/>
  <c r="AN15" i="21"/>
  <c r="AO15" i="21"/>
  <c r="AP15" i="21"/>
  <c r="AQ15" i="21"/>
  <c r="AR15" i="21"/>
  <c r="AS15" i="21"/>
  <c r="AT15" i="21"/>
  <c r="AU15" i="21"/>
  <c r="AV15" i="21"/>
  <c r="AM16" i="21"/>
  <c r="AN16" i="21"/>
  <c r="AO16" i="21"/>
  <c r="AP16" i="21"/>
  <c r="AQ16" i="21"/>
  <c r="AR16" i="21"/>
  <c r="AS16" i="21"/>
  <c r="AT16" i="21"/>
  <c r="AU16" i="21"/>
  <c r="AV16" i="21"/>
  <c r="AM17" i="21"/>
  <c r="AN17" i="21"/>
  <c r="AO17" i="21"/>
  <c r="AP17" i="21"/>
  <c r="AQ17" i="21"/>
  <c r="AR17" i="21"/>
  <c r="AS17" i="21"/>
  <c r="AT17" i="21"/>
  <c r="AU17" i="21"/>
  <c r="AV17" i="21"/>
  <c r="AM18" i="21"/>
  <c r="AN18" i="21"/>
  <c r="AO18" i="21"/>
  <c r="AP18" i="21"/>
  <c r="AQ18" i="21"/>
  <c r="AR18" i="21"/>
  <c r="AS18" i="21"/>
  <c r="AT18" i="21"/>
  <c r="AU18" i="21"/>
  <c r="AV18" i="21"/>
  <c r="AM19" i="21"/>
  <c r="AN19" i="21"/>
  <c r="AO19" i="21"/>
  <c r="AP19" i="21"/>
  <c r="AQ19" i="21"/>
  <c r="AR19" i="21"/>
  <c r="AS19" i="21"/>
  <c r="AT19" i="21"/>
  <c r="AU19" i="21"/>
  <c r="AV19" i="21"/>
  <c r="AM20" i="21"/>
  <c r="AN20" i="21"/>
  <c r="AO20" i="21"/>
  <c r="AP20" i="21"/>
  <c r="AQ20" i="21"/>
  <c r="AR20" i="21"/>
  <c r="AS20" i="21"/>
  <c r="AT20" i="21"/>
  <c r="AU20" i="21"/>
  <c r="AV20" i="21"/>
  <c r="AM21" i="21"/>
  <c r="AN21" i="21"/>
  <c r="AO21" i="21"/>
  <c r="AP21" i="21"/>
  <c r="AQ21" i="21"/>
  <c r="AR21" i="21"/>
  <c r="AS21" i="21"/>
  <c r="AT21" i="21"/>
  <c r="AU21" i="21"/>
  <c r="AV21" i="21"/>
  <c r="AM22" i="21"/>
  <c r="AN22" i="21"/>
  <c r="AO22" i="21"/>
  <c r="AP22" i="21"/>
  <c r="AQ22" i="21"/>
  <c r="AR22" i="21"/>
  <c r="AS22" i="21"/>
  <c r="AT22" i="21"/>
  <c r="AU22" i="21"/>
  <c r="AV22" i="21"/>
  <c r="AM23" i="21"/>
  <c r="AN23" i="21"/>
  <c r="AO23" i="21"/>
  <c r="AP23" i="21"/>
  <c r="AQ23" i="21"/>
  <c r="AR23" i="21"/>
  <c r="AS23" i="21"/>
  <c r="AT23" i="21"/>
  <c r="AU23" i="21"/>
  <c r="AV23" i="21"/>
  <c r="AM24" i="21"/>
  <c r="AN24" i="21"/>
  <c r="AO24" i="21"/>
  <c r="AP24" i="21"/>
  <c r="AQ24" i="21"/>
  <c r="AR24" i="21"/>
  <c r="AS24" i="21"/>
  <c r="AT24" i="21"/>
  <c r="AU24" i="21"/>
  <c r="AV24" i="21"/>
  <c r="AM25" i="21"/>
  <c r="AN25" i="21"/>
  <c r="AO25" i="21"/>
  <c r="AP25" i="21"/>
  <c r="AQ25" i="21"/>
  <c r="AR25" i="21"/>
  <c r="AS25" i="21"/>
  <c r="AT25" i="21"/>
  <c r="AU25" i="21"/>
  <c r="AV25" i="21"/>
  <c r="AM26" i="21"/>
  <c r="AN26" i="21"/>
  <c r="AO26" i="21"/>
  <c r="AP26" i="21"/>
  <c r="AQ26" i="21"/>
  <c r="AR26" i="21"/>
  <c r="AS26" i="21"/>
  <c r="AT26" i="21"/>
  <c r="AU26" i="21"/>
  <c r="AV26" i="21"/>
  <c r="AM27" i="21"/>
  <c r="AN27" i="21"/>
  <c r="AO27" i="21"/>
  <c r="AP27" i="21"/>
  <c r="AQ27" i="21"/>
  <c r="AR27" i="21"/>
  <c r="AS27" i="21"/>
  <c r="AT27" i="21"/>
  <c r="AU27" i="21"/>
  <c r="AV27" i="21"/>
  <c r="AM28" i="21"/>
  <c r="AN28" i="21"/>
  <c r="AO28" i="21"/>
  <c r="AP28" i="21"/>
  <c r="AQ28" i="21"/>
  <c r="AR28" i="21"/>
  <c r="AS28" i="21"/>
  <c r="AT28" i="21"/>
  <c r="AU28" i="21"/>
  <c r="AV28" i="21"/>
  <c r="AM29" i="21"/>
  <c r="AN29" i="21"/>
  <c r="AO29" i="21"/>
  <c r="AP29" i="21"/>
  <c r="AQ29" i="21"/>
  <c r="AR29" i="21"/>
  <c r="AS29" i="21"/>
  <c r="AT29" i="21"/>
  <c r="AU29" i="21"/>
  <c r="AV29" i="21"/>
  <c r="AM30" i="21"/>
  <c r="AN30" i="21"/>
  <c r="AO30" i="21"/>
  <c r="AP30" i="21"/>
  <c r="AQ30" i="21"/>
  <c r="AR30" i="21"/>
  <c r="AS30" i="21"/>
  <c r="AT30" i="21"/>
  <c r="AU30" i="21"/>
  <c r="AV30" i="21"/>
  <c r="AM31" i="21"/>
  <c r="AN31" i="21"/>
  <c r="AO31" i="21"/>
  <c r="AP31" i="21"/>
  <c r="AQ31" i="21"/>
  <c r="AR31" i="21"/>
  <c r="AS31" i="21"/>
  <c r="AT31" i="21"/>
  <c r="AU31" i="21"/>
  <c r="AV31" i="21"/>
  <c r="AM32" i="21"/>
  <c r="AN32" i="21"/>
  <c r="AO32" i="21"/>
  <c r="AP32" i="21"/>
  <c r="AQ32" i="21"/>
  <c r="AR32" i="21"/>
  <c r="AS32" i="21"/>
  <c r="AT32" i="21"/>
  <c r="AU32" i="21"/>
  <c r="AV32" i="21"/>
  <c r="AM33" i="21"/>
  <c r="AN33" i="21"/>
  <c r="AO33" i="21"/>
  <c r="AP33" i="21"/>
  <c r="AQ33" i="21"/>
  <c r="AR33" i="21"/>
  <c r="AS33" i="21"/>
  <c r="AT33" i="21"/>
  <c r="AU33" i="21"/>
  <c r="AV33" i="21"/>
  <c r="AM34" i="21"/>
  <c r="AN34" i="21"/>
  <c r="AO34" i="21"/>
  <c r="AP34" i="21"/>
  <c r="AQ34" i="21"/>
  <c r="AR34" i="21"/>
  <c r="AS34" i="21"/>
  <c r="AT34" i="21"/>
  <c r="AU34" i="21"/>
  <c r="AV34" i="21"/>
  <c r="AM35" i="21"/>
  <c r="AN35" i="21"/>
  <c r="AO35" i="21"/>
  <c r="AP35" i="21"/>
  <c r="AQ35" i="21"/>
  <c r="AR35" i="21"/>
  <c r="AS35" i="21"/>
  <c r="AT35" i="21"/>
  <c r="AU35" i="21"/>
  <c r="AV35" i="21"/>
  <c r="AM36" i="21"/>
  <c r="AN36" i="21"/>
  <c r="AO36" i="21"/>
  <c r="AP36" i="21"/>
  <c r="AQ36" i="21"/>
  <c r="AR36" i="21"/>
  <c r="AS36" i="21"/>
  <c r="AT36" i="21"/>
  <c r="AU36" i="21"/>
  <c r="AV36" i="21"/>
  <c r="AM37" i="21"/>
  <c r="AN37" i="21"/>
  <c r="AO37" i="21"/>
  <c r="AP37" i="21"/>
  <c r="AQ37" i="21"/>
  <c r="AR37" i="21"/>
  <c r="AS37" i="21"/>
  <c r="AT37" i="21"/>
  <c r="AU37" i="21"/>
  <c r="AV37" i="21"/>
  <c r="AM38" i="21"/>
  <c r="AN38" i="21"/>
  <c r="AO38" i="21"/>
  <c r="AP38" i="21"/>
  <c r="AQ38" i="21"/>
  <c r="AR38" i="21"/>
  <c r="AS38" i="21"/>
  <c r="AT38" i="21"/>
  <c r="AU38" i="21"/>
  <c r="AV38" i="21"/>
  <c r="AM39" i="21"/>
  <c r="AN39" i="21"/>
  <c r="AO39" i="21"/>
  <c r="AP39" i="21"/>
  <c r="AQ39" i="21"/>
  <c r="AR39" i="21"/>
  <c r="AS39" i="21"/>
  <c r="AT39" i="21"/>
  <c r="AU39" i="21"/>
  <c r="AV39" i="21"/>
  <c r="AM40" i="21"/>
  <c r="AN40" i="21"/>
  <c r="AO40" i="21"/>
  <c r="AP40" i="21"/>
  <c r="AQ40" i="21"/>
  <c r="AR40" i="21"/>
  <c r="AS40" i="21"/>
  <c r="AT40" i="21"/>
  <c r="AU40" i="21"/>
  <c r="AV40" i="21"/>
  <c r="AM41" i="21"/>
  <c r="AN41" i="21"/>
  <c r="AO41" i="21"/>
  <c r="AP41" i="21"/>
  <c r="AQ41" i="21"/>
  <c r="AR41" i="21"/>
  <c r="AS41" i="21"/>
  <c r="AT41" i="21"/>
  <c r="AU41" i="21"/>
  <c r="AV41" i="21"/>
  <c r="AM42" i="21"/>
  <c r="AN42" i="21"/>
  <c r="AO42" i="21"/>
  <c r="AP42" i="21"/>
  <c r="AQ42" i="21"/>
  <c r="AR42" i="21"/>
  <c r="AS42" i="21"/>
  <c r="AT42" i="21"/>
  <c r="AU42" i="21"/>
  <c r="AV42" i="21"/>
  <c r="AM43" i="21"/>
  <c r="AN43" i="21"/>
  <c r="AO43" i="21"/>
  <c r="AP43" i="21"/>
  <c r="AQ43" i="21"/>
  <c r="AR43" i="21"/>
  <c r="AS43" i="21"/>
  <c r="AT43" i="21"/>
  <c r="AU43" i="21"/>
  <c r="AV43" i="21"/>
  <c r="AM44" i="21"/>
  <c r="AN44" i="21"/>
  <c r="AO44" i="21"/>
  <c r="AP44" i="21"/>
  <c r="AQ44" i="21"/>
  <c r="AR44" i="21"/>
  <c r="AS44" i="21"/>
  <c r="AT44" i="21"/>
  <c r="AU44" i="21"/>
  <c r="AV44" i="21"/>
  <c r="AM45" i="21"/>
  <c r="AN45" i="21"/>
  <c r="AO45" i="21"/>
  <c r="AP45" i="21"/>
  <c r="AQ45" i="21"/>
  <c r="AR45" i="21"/>
  <c r="AS45" i="21"/>
  <c r="AT45" i="21"/>
  <c r="AU45" i="21"/>
  <c r="AV45" i="21"/>
  <c r="AM46" i="21"/>
  <c r="AN46" i="21"/>
  <c r="AO46" i="21"/>
  <c r="AP46" i="21"/>
  <c r="AQ46" i="21"/>
  <c r="AR46" i="21"/>
  <c r="AS46" i="21"/>
  <c r="AT46" i="21"/>
  <c r="AU46" i="21"/>
  <c r="AV46" i="21"/>
  <c r="AM47" i="21"/>
  <c r="AN47" i="21"/>
  <c r="AO47" i="21"/>
  <c r="AP47" i="21"/>
  <c r="AQ47" i="21"/>
  <c r="AR47" i="21"/>
  <c r="AS47" i="21"/>
  <c r="AT47" i="21"/>
  <c r="AU47" i="21"/>
  <c r="AV47" i="21"/>
  <c r="AM48" i="21"/>
  <c r="AN48" i="21"/>
  <c r="AO48" i="21"/>
  <c r="AP48" i="21"/>
  <c r="AQ48" i="21"/>
  <c r="AR48" i="21"/>
  <c r="AS48" i="21"/>
  <c r="AT48" i="21"/>
  <c r="AU48" i="21"/>
  <c r="AV48" i="21"/>
  <c r="AM49" i="21"/>
  <c r="AN49" i="21"/>
  <c r="AO49" i="21"/>
  <c r="AP49" i="21"/>
  <c r="AQ49" i="21"/>
  <c r="AR49" i="21"/>
  <c r="AS49" i="21"/>
  <c r="AT49" i="21"/>
  <c r="AU49" i="21"/>
  <c r="AV49" i="21"/>
  <c r="AM50" i="21"/>
  <c r="AN50" i="21"/>
  <c r="AO50" i="21"/>
  <c r="AP50" i="21"/>
  <c r="AQ50" i="21"/>
  <c r="AR50" i="21"/>
  <c r="AS50" i="21"/>
  <c r="AT50" i="21"/>
  <c r="AU50" i="21"/>
  <c r="AV50" i="21"/>
  <c r="AM51" i="21"/>
  <c r="AN51" i="21"/>
  <c r="AO51" i="21"/>
  <c r="AP51" i="21"/>
  <c r="AQ51" i="21"/>
  <c r="AR51" i="21"/>
  <c r="AS51" i="21"/>
  <c r="AT51" i="21"/>
  <c r="AU51" i="21"/>
  <c r="AV51" i="21"/>
  <c r="AM52" i="21"/>
  <c r="AN52" i="21"/>
  <c r="AO52" i="21"/>
  <c r="AP52" i="21"/>
  <c r="AQ52" i="21"/>
  <c r="AR52" i="21"/>
  <c r="AS52" i="21"/>
  <c r="AT52" i="21"/>
  <c r="AU52" i="21"/>
  <c r="AV52" i="21"/>
  <c r="AM53" i="21"/>
  <c r="AN53" i="21"/>
  <c r="AO53" i="21"/>
  <c r="AP53" i="21"/>
  <c r="AQ53" i="21"/>
  <c r="AR53" i="21"/>
  <c r="AS53" i="21"/>
  <c r="AT53" i="21"/>
  <c r="AU53" i="21"/>
  <c r="AV53" i="21"/>
  <c r="AM54" i="21"/>
  <c r="AN54" i="21"/>
  <c r="AO54" i="21"/>
  <c r="AP54" i="21"/>
  <c r="AQ54" i="21"/>
  <c r="AR54" i="21"/>
  <c r="AS54" i="21"/>
  <c r="AT54" i="21"/>
  <c r="AU54" i="21"/>
  <c r="AV54" i="21"/>
  <c r="AM55" i="21"/>
  <c r="AN55" i="21"/>
  <c r="AO55" i="21"/>
  <c r="AP55" i="21"/>
  <c r="AQ55" i="21"/>
  <c r="AR55" i="21"/>
  <c r="AS55" i="21"/>
  <c r="AT55" i="21"/>
  <c r="AU55" i="21"/>
  <c r="AV55" i="21"/>
  <c r="AM56" i="21"/>
  <c r="AN56" i="21"/>
  <c r="AO56" i="21"/>
  <c r="AP56" i="21"/>
  <c r="AQ56" i="21"/>
  <c r="AR56" i="21"/>
  <c r="AS56" i="21"/>
  <c r="AT56" i="21"/>
  <c r="AU56" i="21"/>
  <c r="AV56" i="21"/>
  <c r="AM57" i="21"/>
  <c r="AN57" i="21"/>
  <c r="AO57" i="21"/>
  <c r="AP57" i="21"/>
  <c r="AQ57" i="21"/>
  <c r="AR57" i="21"/>
  <c r="AS57" i="21"/>
  <c r="AT57" i="21"/>
  <c r="AU57" i="21"/>
  <c r="AV57" i="21"/>
  <c r="AM58" i="21"/>
  <c r="AN58" i="21"/>
  <c r="AO58" i="21"/>
  <c r="AP58" i="21"/>
  <c r="AQ58" i="21"/>
  <c r="AR58" i="21"/>
  <c r="AS58" i="21"/>
  <c r="AT58" i="21"/>
  <c r="AU58" i="21"/>
  <c r="AV58" i="21"/>
  <c r="AM59" i="21"/>
  <c r="AN59" i="21"/>
  <c r="AO59" i="21"/>
  <c r="AP59" i="21"/>
  <c r="AQ59" i="21"/>
  <c r="AR59" i="21"/>
  <c r="AS59" i="21"/>
  <c r="AT59" i="21"/>
  <c r="AU59" i="21"/>
  <c r="AV59" i="21"/>
  <c r="AM60" i="21"/>
  <c r="AN60" i="21"/>
  <c r="AO60" i="21"/>
  <c r="AP60" i="21"/>
  <c r="AQ60" i="21"/>
  <c r="AR60" i="21"/>
  <c r="AS60" i="21"/>
  <c r="AT60" i="21"/>
  <c r="AU60" i="21"/>
  <c r="AV60" i="21"/>
  <c r="AN2" i="21"/>
  <c r="AO2" i="21"/>
  <c r="AP2" i="21"/>
  <c r="AQ2" i="21"/>
  <c r="AR2" i="21"/>
  <c r="AS2" i="21"/>
  <c r="AT2" i="21"/>
  <c r="AU2" i="21"/>
  <c r="AV2" i="21"/>
  <c r="AM2" i="21"/>
  <c r="AC3" i="21"/>
  <c r="AD3" i="21"/>
  <c r="AE3" i="21"/>
  <c r="AF3" i="21"/>
  <c r="AG3" i="21"/>
  <c r="AH3" i="21"/>
  <c r="AI3" i="21"/>
  <c r="AJ3" i="21"/>
  <c r="AK3" i="21"/>
  <c r="AL3" i="21"/>
  <c r="AC4" i="21"/>
  <c r="AD4" i="21"/>
  <c r="AE4" i="21"/>
  <c r="AF4" i="21"/>
  <c r="AG4" i="21"/>
  <c r="AH4" i="21"/>
  <c r="AI4" i="21"/>
  <c r="AJ4" i="21"/>
  <c r="AK4" i="21"/>
  <c r="AL4" i="21"/>
  <c r="AC5" i="21"/>
  <c r="AD5" i="21"/>
  <c r="AE5" i="21"/>
  <c r="AF5" i="21"/>
  <c r="AG5" i="21"/>
  <c r="AH5" i="21"/>
  <c r="AI5" i="21"/>
  <c r="AJ5" i="21"/>
  <c r="AK5" i="21"/>
  <c r="AL5" i="21"/>
  <c r="AC6" i="21"/>
  <c r="AD6" i="21"/>
  <c r="AE6" i="21"/>
  <c r="AF6" i="21"/>
  <c r="AG6" i="21"/>
  <c r="AH6" i="21"/>
  <c r="AI6" i="21"/>
  <c r="AJ6" i="21"/>
  <c r="AK6" i="21"/>
  <c r="AL6" i="21"/>
  <c r="AC7" i="21"/>
  <c r="AD7" i="21"/>
  <c r="AE7" i="21"/>
  <c r="AF7" i="21"/>
  <c r="AG7" i="21"/>
  <c r="AH7" i="21"/>
  <c r="AI7" i="21"/>
  <c r="AJ7" i="21"/>
  <c r="AK7" i="21"/>
  <c r="AL7" i="21"/>
  <c r="AC8" i="21"/>
  <c r="AD8" i="21"/>
  <c r="AE8" i="21"/>
  <c r="AF8" i="21"/>
  <c r="AG8" i="21"/>
  <c r="AH8" i="21"/>
  <c r="AI8" i="21"/>
  <c r="AJ8" i="21"/>
  <c r="AK8" i="21"/>
  <c r="AL8" i="21"/>
  <c r="AC9" i="21"/>
  <c r="AD9" i="21"/>
  <c r="AE9" i="21"/>
  <c r="AF9" i="21"/>
  <c r="AG9" i="21"/>
  <c r="AH9" i="21"/>
  <c r="AI9" i="21"/>
  <c r="AJ9" i="21"/>
  <c r="AK9" i="21"/>
  <c r="AL9" i="21"/>
  <c r="AC10" i="21"/>
  <c r="AD10" i="21"/>
  <c r="AE10" i="21"/>
  <c r="AF10" i="21"/>
  <c r="AG10" i="21"/>
  <c r="AH10" i="21"/>
  <c r="AI10" i="21"/>
  <c r="AJ10" i="21"/>
  <c r="AK10" i="21"/>
  <c r="AL10" i="21"/>
  <c r="AC11" i="21"/>
  <c r="AD11" i="21"/>
  <c r="AE11" i="21"/>
  <c r="AF11" i="21"/>
  <c r="AG11" i="21"/>
  <c r="AH11" i="21"/>
  <c r="AI11" i="21"/>
  <c r="AJ11" i="21"/>
  <c r="AK11" i="21"/>
  <c r="AL11" i="21"/>
  <c r="AC12" i="21"/>
  <c r="AD12" i="21"/>
  <c r="AE12" i="21"/>
  <c r="AF12" i="21"/>
  <c r="AG12" i="21"/>
  <c r="AH12" i="21"/>
  <c r="AI12" i="21"/>
  <c r="AJ12" i="21"/>
  <c r="AK12" i="21"/>
  <c r="AL12" i="21"/>
  <c r="AC13" i="21"/>
  <c r="AD13" i="21"/>
  <c r="AE13" i="21"/>
  <c r="AF13" i="21"/>
  <c r="AG13" i="21"/>
  <c r="AH13" i="21"/>
  <c r="AI13" i="21"/>
  <c r="AJ13" i="21"/>
  <c r="AK13" i="21"/>
  <c r="AL13" i="21"/>
  <c r="AC14" i="21"/>
  <c r="AD14" i="21"/>
  <c r="AE14" i="21"/>
  <c r="AF14" i="21"/>
  <c r="AG14" i="21"/>
  <c r="AH14" i="21"/>
  <c r="AI14" i="21"/>
  <c r="AJ14" i="21"/>
  <c r="AK14" i="21"/>
  <c r="AL14" i="21"/>
  <c r="AC15" i="21"/>
  <c r="AD15" i="21"/>
  <c r="AE15" i="21"/>
  <c r="AF15" i="21"/>
  <c r="AG15" i="21"/>
  <c r="AH15" i="21"/>
  <c r="AI15" i="21"/>
  <c r="AJ15" i="21"/>
  <c r="AK15" i="21"/>
  <c r="AL15" i="21"/>
  <c r="AC16" i="21"/>
  <c r="AD16" i="21"/>
  <c r="AE16" i="21"/>
  <c r="AF16" i="21"/>
  <c r="AG16" i="21"/>
  <c r="AH16" i="21"/>
  <c r="AI16" i="21"/>
  <c r="AJ16" i="21"/>
  <c r="AK16" i="21"/>
  <c r="AL16" i="21"/>
  <c r="AC17" i="21"/>
  <c r="AD17" i="21"/>
  <c r="AE17" i="21"/>
  <c r="AF17" i="21"/>
  <c r="AG17" i="21"/>
  <c r="AH17" i="21"/>
  <c r="AI17" i="21"/>
  <c r="AJ17" i="21"/>
  <c r="AK17" i="21"/>
  <c r="AL17" i="21"/>
  <c r="AC18" i="21"/>
  <c r="AD18" i="21"/>
  <c r="AE18" i="21"/>
  <c r="AF18" i="21"/>
  <c r="AG18" i="21"/>
  <c r="AH18" i="21"/>
  <c r="AI18" i="21"/>
  <c r="AJ18" i="21"/>
  <c r="AK18" i="21"/>
  <c r="AL18" i="21"/>
  <c r="AC19" i="21"/>
  <c r="AD19" i="21"/>
  <c r="AE19" i="21"/>
  <c r="AF19" i="21"/>
  <c r="AG19" i="21"/>
  <c r="AH19" i="21"/>
  <c r="AI19" i="21"/>
  <c r="AJ19" i="21"/>
  <c r="AK19" i="21"/>
  <c r="AL19" i="21"/>
  <c r="AC20" i="21"/>
  <c r="AD20" i="21"/>
  <c r="AE20" i="21"/>
  <c r="AF20" i="21"/>
  <c r="AG20" i="21"/>
  <c r="AH20" i="21"/>
  <c r="AI20" i="21"/>
  <c r="AJ20" i="21"/>
  <c r="AK20" i="21"/>
  <c r="AL20" i="21"/>
  <c r="AC21" i="21"/>
  <c r="AD21" i="21"/>
  <c r="AE21" i="21"/>
  <c r="AF21" i="21"/>
  <c r="AG21" i="21"/>
  <c r="AH21" i="21"/>
  <c r="AI21" i="21"/>
  <c r="AJ21" i="21"/>
  <c r="AK21" i="21"/>
  <c r="AL21" i="21"/>
  <c r="AC22" i="21"/>
  <c r="AD22" i="21"/>
  <c r="AE22" i="21"/>
  <c r="AF22" i="21"/>
  <c r="AG22" i="21"/>
  <c r="AH22" i="21"/>
  <c r="AI22" i="21"/>
  <c r="AJ22" i="21"/>
  <c r="AK22" i="21"/>
  <c r="AL22" i="21"/>
  <c r="AC23" i="21"/>
  <c r="AD23" i="21"/>
  <c r="AE23" i="21"/>
  <c r="AF23" i="21"/>
  <c r="AG23" i="21"/>
  <c r="AH23" i="21"/>
  <c r="AI23" i="21"/>
  <c r="AJ23" i="21"/>
  <c r="AK23" i="21"/>
  <c r="AL23" i="21"/>
  <c r="AC24" i="21"/>
  <c r="AD24" i="21"/>
  <c r="AE24" i="21"/>
  <c r="AF24" i="21"/>
  <c r="AG24" i="21"/>
  <c r="AH24" i="21"/>
  <c r="AI24" i="21"/>
  <c r="AJ24" i="21"/>
  <c r="AK24" i="21"/>
  <c r="AL24" i="21"/>
  <c r="AC25" i="21"/>
  <c r="AD25" i="21"/>
  <c r="AE25" i="21"/>
  <c r="AF25" i="21"/>
  <c r="AG25" i="21"/>
  <c r="AH25" i="21"/>
  <c r="AI25" i="21"/>
  <c r="AJ25" i="21"/>
  <c r="AK25" i="21"/>
  <c r="AL25" i="21"/>
  <c r="AC26" i="21"/>
  <c r="AD26" i="21"/>
  <c r="AE26" i="21"/>
  <c r="AF26" i="21"/>
  <c r="AG26" i="21"/>
  <c r="AH26" i="21"/>
  <c r="AI26" i="21"/>
  <c r="AJ26" i="21"/>
  <c r="AK26" i="21"/>
  <c r="AL26" i="21"/>
  <c r="AC27" i="21"/>
  <c r="AD27" i="21"/>
  <c r="AE27" i="21"/>
  <c r="AF27" i="21"/>
  <c r="AG27" i="21"/>
  <c r="AH27" i="21"/>
  <c r="AI27" i="21"/>
  <c r="AJ27" i="21"/>
  <c r="AK27" i="21"/>
  <c r="AL27" i="21"/>
  <c r="AC28" i="21"/>
  <c r="AD28" i="21"/>
  <c r="AE28" i="21"/>
  <c r="AF28" i="21"/>
  <c r="AG28" i="21"/>
  <c r="AH28" i="21"/>
  <c r="AI28" i="21"/>
  <c r="AJ28" i="21"/>
  <c r="AK28" i="21"/>
  <c r="AL28" i="21"/>
  <c r="AC29" i="21"/>
  <c r="AD29" i="21"/>
  <c r="AE29" i="21"/>
  <c r="AF29" i="21"/>
  <c r="AG29" i="21"/>
  <c r="AH29" i="21"/>
  <c r="AI29" i="21"/>
  <c r="AJ29" i="21"/>
  <c r="AK29" i="21"/>
  <c r="AL29" i="21"/>
  <c r="AC30" i="21"/>
  <c r="AD30" i="21"/>
  <c r="AE30" i="21"/>
  <c r="AF30" i="21"/>
  <c r="AG30" i="21"/>
  <c r="AH30" i="21"/>
  <c r="AI30" i="21"/>
  <c r="AJ30" i="21"/>
  <c r="AK30" i="21"/>
  <c r="AL30" i="21"/>
  <c r="AC31" i="21"/>
  <c r="AD31" i="21"/>
  <c r="AE31" i="21"/>
  <c r="AF31" i="21"/>
  <c r="AG31" i="21"/>
  <c r="AH31" i="21"/>
  <c r="AI31" i="21"/>
  <c r="AJ31" i="21"/>
  <c r="AK31" i="21"/>
  <c r="AL31" i="21"/>
  <c r="AC32" i="21"/>
  <c r="AD32" i="21"/>
  <c r="AE32" i="21"/>
  <c r="AF32" i="21"/>
  <c r="AG32" i="21"/>
  <c r="AH32" i="21"/>
  <c r="AI32" i="21"/>
  <c r="AJ32" i="21"/>
  <c r="AK32" i="21"/>
  <c r="AL32" i="21"/>
  <c r="AC33" i="21"/>
  <c r="AD33" i="21"/>
  <c r="AE33" i="21"/>
  <c r="AF33" i="21"/>
  <c r="AG33" i="21"/>
  <c r="AH33" i="21"/>
  <c r="AI33" i="21"/>
  <c r="AJ33" i="21"/>
  <c r="AK33" i="21"/>
  <c r="AL33" i="21"/>
  <c r="AC34" i="21"/>
  <c r="AD34" i="21"/>
  <c r="AE34" i="21"/>
  <c r="AF34" i="21"/>
  <c r="AG34" i="21"/>
  <c r="AH34" i="21"/>
  <c r="AI34" i="21"/>
  <c r="AJ34" i="21"/>
  <c r="AK34" i="21"/>
  <c r="AL34" i="21"/>
  <c r="AC35" i="21"/>
  <c r="AD35" i="21"/>
  <c r="AE35" i="21"/>
  <c r="AF35" i="21"/>
  <c r="AG35" i="21"/>
  <c r="AH35" i="21"/>
  <c r="AI35" i="21"/>
  <c r="AJ35" i="21"/>
  <c r="AK35" i="21"/>
  <c r="AL35" i="21"/>
  <c r="AC36" i="21"/>
  <c r="AD36" i="21"/>
  <c r="AE36" i="21"/>
  <c r="AF36" i="21"/>
  <c r="AG36" i="21"/>
  <c r="AH36" i="21"/>
  <c r="AI36" i="21"/>
  <c r="AJ36" i="21"/>
  <c r="AK36" i="21"/>
  <c r="AL36" i="21"/>
  <c r="AC37" i="21"/>
  <c r="AD37" i="21"/>
  <c r="AE37" i="21"/>
  <c r="AF37" i="21"/>
  <c r="AG37" i="21"/>
  <c r="AH37" i="21"/>
  <c r="AI37" i="21"/>
  <c r="AJ37" i="21"/>
  <c r="AK37" i="21"/>
  <c r="AL37" i="21"/>
  <c r="AC38" i="21"/>
  <c r="AD38" i="21"/>
  <c r="AE38" i="21"/>
  <c r="AF38" i="21"/>
  <c r="AG38" i="21"/>
  <c r="AH38" i="21"/>
  <c r="AI38" i="21"/>
  <c r="AJ38" i="21"/>
  <c r="AK38" i="21"/>
  <c r="AL38" i="21"/>
  <c r="AC39" i="21"/>
  <c r="AD39" i="21"/>
  <c r="AE39" i="21"/>
  <c r="AF39" i="21"/>
  <c r="AG39" i="21"/>
  <c r="AH39" i="21"/>
  <c r="AI39" i="21"/>
  <c r="AJ39" i="21"/>
  <c r="AK39" i="21"/>
  <c r="AL39" i="21"/>
  <c r="AC40" i="21"/>
  <c r="AD40" i="21"/>
  <c r="AE40" i="21"/>
  <c r="AF40" i="21"/>
  <c r="AG40" i="21"/>
  <c r="AH40" i="21"/>
  <c r="AI40" i="21"/>
  <c r="AJ40" i="21"/>
  <c r="AK40" i="21"/>
  <c r="AL40" i="21"/>
  <c r="AC41" i="21"/>
  <c r="AD41" i="21"/>
  <c r="AE41" i="21"/>
  <c r="AF41" i="21"/>
  <c r="AG41" i="21"/>
  <c r="AH41" i="21"/>
  <c r="AI41" i="21"/>
  <c r="AJ41" i="21"/>
  <c r="AK41" i="21"/>
  <c r="AL41" i="21"/>
  <c r="AC42" i="21"/>
  <c r="AD42" i="21"/>
  <c r="AE42" i="21"/>
  <c r="AF42" i="21"/>
  <c r="AG42" i="21"/>
  <c r="AH42" i="21"/>
  <c r="AI42" i="21"/>
  <c r="AJ42" i="21"/>
  <c r="AK42" i="21"/>
  <c r="AL42" i="21"/>
  <c r="AC43" i="21"/>
  <c r="AD43" i="21"/>
  <c r="AE43" i="21"/>
  <c r="AF43" i="21"/>
  <c r="AG43" i="21"/>
  <c r="AH43" i="21"/>
  <c r="AI43" i="21"/>
  <c r="AJ43" i="21"/>
  <c r="AK43" i="21"/>
  <c r="AL43" i="21"/>
  <c r="AC44" i="21"/>
  <c r="AD44" i="21"/>
  <c r="AE44" i="21"/>
  <c r="AF44" i="21"/>
  <c r="AG44" i="21"/>
  <c r="AH44" i="21"/>
  <c r="AI44" i="21"/>
  <c r="AJ44" i="21"/>
  <c r="AK44" i="21"/>
  <c r="AL44" i="21"/>
  <c r="AC45" i="21"/>
  <c r="AD45" i="21"/>
  <c r="AE45" i="21"/>
  <c r="AF45" i="21"/>
  <c r="AG45" i="21"/>
  <c r="AH45" i="21"/>
  <c r="AI45" i="21"/>
  <c r="AJ45" i="21"/>
  <c r="AK45" i="21"/>
  <c r="AL45" i="21"/>
  <c r="AC46" i="21"/>
  <c r="AD46" i="21"/>
  <c r="AE46" i="21"/>
  <c r="AF46" i="21"/>
  <c r="AG46" i="21"/>
  <c r="AH46" i="21"/>
  <c r="AI46" i="21"/>
  <c r="AJ46" i="21"/>
  <c r="AK46" i="21"/>
  <c r="AL46" i="21"/>
  <c r="AC47" i="21"/>
  <c r="AD47" i="21"/>
  <c r="AE47" i="21"/>
  <c r="AF47" i="21"/>
  <c r="AG47" i="21"/>
  <c r="AH47" i="21"/>
  <c r="AI47" i="21"/>
  <c r="AJ47" i="21"/>
  <c r="AK47" i="21"/>
  <c r="AL47" i="21"/>
  <c r="AC48" i="21"/>
  <c r="AD48" i="21"/>
  <c r="AE48" i="21"/>
  <c r="AF48" i="21"/>
  <c r="AG48" i="21"/>
  <c r="AH48" i="21"/>
  <c r="AI48" i="21"/>
  <c r="AJ48" i="21"/>
  <c r="AK48" i="21"/>
  <c r="AL48" i="21"/>
  <c r="AC49" i="21"/>
  <c r="AD49" i="21"/>
  <c r="AE49" i="21"/>
  <c r="AF49" i="21"/>
  <c r="AG49" i="21"/>
  <c r="AH49" i="21"/>
  <c r="AI49" i="21"/>
  <c r="AJ49" i="21"/>
  <c r="AK49" i="21"/>
  <c r="AL49" i="21"/>
  <c r="AC50" i="21"/>
  <c r="AD50" i="21"/>
  <c r="AE50" i="21"/>
  <c r="AF50" i="21"/>
  <c r="AG50" i="21"/>
  <c r="AH50" i="21"/>
  <c r="AI50" i="21"/>
  <c r="AJ50" i="21"/>
  <c r="AK50" i="21"/>
  <c r="AL50" i="21"/>
  <c r="AC51" i="21"/>
  <c r="AD51" i="21"/>
  <c r="AE51" i="21"/>
  <c r="AF51" i="21"/>
  <c r="AG51" i="21"/>
  <c r="AH51" i="21"/>
  <c r="AI51" i="21"/>
  <c r="AJ51" i="21"/>
  <c r="AK51" i="21"/>
  <c r="AL51" i="21"/>
  <c r="AC52" i="21"/>
  <c r="AD52" i="21"/>
  <c r="AE52" i="21"/>
  <c r="AF52" i="21"/>
  <c r="AG52" i="21"/>
  <c r="AH52" i="21"/>
  <c r="AI52" i="21"/>
  <c r="AJ52" i="21"/>
  <c r="AK52" i="21"/>
  <c r="AL52" i="21"/>
  <c r="AC53" i="21"/>
  <c r="AD53" i="21"/>
  <c r="AE53" i="21"/>
  <c r="AF53" i="21"/>
  <c r="AG53" i="21"/>
  <c r="AH53" i="21"/>
  <c r="AI53" i="21"/>
  <c r="AJ53" i="21"/>
  <c r="AK53" i="21"/>
  <c r="AL53" i="21"/>
  <c r="AC54" i="21"/>
  <c r="AD54" i="21"/>
  <c r="AE54" i="21"/>
  <c r="AF54" i="21"/>
  <c r="AG54" i="21"/>
  <c r="AH54" i="21"/>
  <c r="AI54" i="21"/>
  <c r="AJ54" i="21"/>
  <c r="AK54" i="21"/>
  <c r="AL54" i="21"/>
  <c r="AC55" i="21"/>
  <c r="AD55" i="21"/>
  <c r="AE55" i="21"/>
  <c r="AF55" i="21"/>
  <c r="AG55" i="21"/>
  <c r="AH55" i="21"/>
  <c r="AI55" i="21"/>
  <c r="AJ55" i="21"/>
  <c r="AK55" i="21"/>
  <c r="AL55" i="21"/>
  <c r="AC56" i="21"/>
  <c r="AD56" i="21"/>
  <c r="AE56" i="21"/>
  <c r="AF56" i="21"/>
  <c r="AG56" i="21"/>
  <c r="AH56" i="21"/>
  <c r="AI56" i="21"/>
  <c r="AJ56" i="21"/>
  <c r="AK56" i="21"/>
  <c r="AL56" i="21"/>
  <c r="AC57" i="21"/>
  <c r="AD57" i="21"/>
  <c r="AE57" i="21"/>
  <c r="AF57" i="21"/>
  <c r="AG57" i="21"/>
  <c r="AH57" i="21"/>
  <c r="AI57" i="21"/>
  <c r="AJ57" i="21"/>
  <c r="AK57" i="21"/>
  <c r="AL57" i="21"/>
  <c r="AC58" i="21"/>
  <c r="AD58" i="21"/>
  <c r="AE58" i="21"/>
  <c r="AF58" i="21"/>
  <c r="AG58" i="21"/>
  <c r="AH58" i="21"/>
  <c r="AI58" i="21"/>
  <c r="AJ58" i="21"/>
  <c r="AK58" i="21"/>
  <c r="AL58" i="21"/>
  <c r="AC59" i="21"/>
  <c r="AD59" i="21"/>
  <c r="AE59" i="21"/>
  <c r="AF59" i="21"/>
  <c r="AG59" i="21"/>
  <c r="AH59" i="21"/>
  <c r="AI59" i="21"/>
  <c r="AJ59" i="21"/>
  <c r="AK59" i="21"/>
  <c r="AL59" i="21"/>
  <c r="AC60" i="21"/>
  <c r="AD60" i="21"/>
  <c r="AE60" i="21"/>
  <c r="AF60" i="21"/>
  <c r="AG60" i="21"/>
  <c r="AH60" i="21"/>
  <c r="AI60" i="21"/>
  <c r="AJ60" i="21"/>
  <c r="AK60" i="21"/>
  <c r="AL60" i="21"/>
  <c r="AD2" i="21"/>
  <c r="AE2" i="21"/>
  <c r="AF2" i="21"/>
  <c r="AG2" i="21"/>
  <c r="AH2" i="21"/>
  <c r="AI2" i="21"/>
  <c r="AJ2" i="21"/>
  <c r="AK2" i="21"/>
  <c r="AL2" i="21"/>
  <c r="AC2" i="21"/>
  <c r="S3" i="21"/>
  <c r="T3" i="21"/>
  <c r="U3" i="21"/>
  <c r="V3" i="21"/>
  <c r="W3" i="21"/>
  <c r="X3" i="21"/>
  <c r="Y3" i="21"/>
  <c r="Z3" i="21"/>
  <c r="AA3" i="21"/>
  <c r="AB3" i="21"/>
  <c r="S4" i="21"/>
  <c r="T4" i="21"/>
  <c r="U4" i="21"/>
  <c r="V4" i="21"/>
  <c r="W4" i="21"/>
  <c r="X4" i="21"/>
  <c r="Y4" i="21"/>
  <c r="Z4" i="21"/>
  <c r="AA4" i="21"/>
  <c r="AB4" i="21"/>
  <c r="S5" i="21"/>
  <c r="T5" i="21"/>
  <c r="U5" i="21"/>
  <c r="V5" i="21"/>
  <c r="W5" i="21"/>
  <c r="X5" i="21"/>
  <c r="Y5" i="21"/>
  <c r="Z5" i="21"/>
  <c r="AA5" i="21"/>
  <c r="AB5" i="21"/>
  <c r="S6" i="21"/>
  <c r="T6" i="21"/>
  <c r="U6" i="21"/>
  <c r="V6" i="21"/>
  <c r="W6" i="21"/>
  <c r="X6" i="21"/>
  <c r="Y6" i="21"/>
  <c r="Z6" i="21"/>
  <c r="AA6" i="21"/>
  <c r="AB6" i="21"/>
  <c r="S7" i="21"/>
  <c r="T7" i="21"/>
  <c r="U7" i="21"/>
  <c r="V7" i="21"/>
  <c r="W7" i="21"/>
  <c r="X7" i="21"/>
  <c r="Y7" i="21"/>
  <c r="Z7" i="21"/>
  <c r="AA7" i="21"/>
  <c r="AB7" i="21"/>
  <c r="S8" i="21"/>
  <c r="T8" i="21"/>
  <c r="U8" i="21"/>
  <c r="V8" i="21"/>
  <c r="W8" i="21"/>
  <c r="X8" i="21"/>
  <c r="Y8" i="21"/>
  <c r="Z8" i="21"/>
  <c r="AA8" i="21"/>
  <c r="AB8" i="21"/>
  <c r="S9" i="21"/>
  <c r="T9" i="21"/>
  <c r="U9" i="21"/>
  <c r="V9" i="21"/>
  <c r="W9" i="21"/>
  <c r="X9" i="21"/>
  <c r="Y9" i="21"/>
  <c r="Z9" i="21"/>
  <c r="AA9" i="21"/>
  <c r="AB9" i="21"/>
  <c r="S10" i="21"/>
  <c r="T10" i="21"/>
  <c r="U10" i="21"/>
  <c r="V10" i="21"/>
  <c r="W10" i="21"/>
  <c r="X10" i="21"/>
  <c r="Y10" i="21"/>
  <c r="Z10" i="21"/>
  <c r="AA10" i="21"/>
  <c r="AB10" i="21"/>
  <c r="S11" i="21"/>
  <c r="T11" i="21"/>
  <c r="U11" i="21"/>
  <c r="V11" i="21"/>
  <c r="W11" i="21"/>
  <c r="X11" i="21"/>
  <c r="Y11" i="21"/>
  <c r="Z11" i="21"/>
  <c r="AA11" i="21"/>
  <c r="AB11" i="21"/>
  <c r="S12" i="21"/>
  <c r="T12" i="21"/>
  <c r="U12" i="21"/>
  <c r="V12" i="21"/>
  <c r="W12" i="21"/>
  <c r="X12" i="21"/>
  <c r="Y12" i="21"/>
  <c r="Z12" i="21"/>
  <c r="AA12" i="21"/>
  <c r="AB12" i="21"/>
  <c r="S13" i="21"/>
  <c r="T13" i="21"/>
  <c r="U13" i="21"/>
  <c r="V13" i="21"/>
  <c r="W13" i="21"/>
  <c r="X13" i="21"/>
  <c r="Y13" i="21"/>
  <c r="Z13" i="21"/>
  <c r="AA13" i="21"/>
  <c r="AB13" i="21"/>
  <c r="S14" i="21"/>
  <c r="T14" i="21"/>
  <c r="U14" i="21"/>
  <c r="V14" i="21"/>
  <c r="W14" i="21"/>
  <c r="X14" i="21"/>
  <c r="Y14" i="21"/>
  <c r="Z14" i="21"/>
  <c r="AA14" i="21"/>
  <c r="AB14" i="21"/>
  <c r="S15" i="21"/>
  <c r="T15" i="21"/>
  <c r="U15" i="21"/>
  <c r="V15" i="21"/>
  <c r="W15" i="21"/>
  <c r="X15" i="21"/>
  <c r="Y15" i="21"/>
  <c r="Z15" i="21"/>
  <c r="AA15" i="21"/>
  <c r="AB15" i="21"/>
  <c r="S16" i="21"/>
  <c r="T16" i="21"/>
  <c r="U16" i="21"/>
  <c r="V16" i="21"/>
  <c r="W16" i="21"/>
  <c r="X16" i="21"/>
  <c r="Y16" i="21"/>
  <c r="Z16" i="21"/>
  <c r="AA16" i="21"/>
  <c r="AB16" i="21"/>
  <c r="S17" i="21"/>
  <c r="T17" i="21"/>
  <c r="U17" i="21"/>
  <c r="V17" i="21"/>
  <c r="W17" i="21"/>
  <c r="X17" i="21"/>
  <c r="Y17" i="21"/>
  <c r="Z17" i="21"/>
  <c r="AA17" i="21"/>
  <c r="AB17" i="21"/>
  <c r="S18" i="21"/>
  <c r="T18" i="21"/>
  <c r="U18" i="21"/>
  <c r="V18" i="21"/>
  <c r="W18" i="21"/>
  <c r="X18" i="21"/>
  <c r="Y18" i="21"/>
  <c r="Z18" i="21"/>
  <c r="AA18" i="21"/>
  <c r="AB18" i="21"/>
  <c r="S19" i="21"/>
  <c r="T19" i="21"/>
  <c r="U19" i="21"/>
  <c r="V19" i="21"/>
  <c r="W19" i="21"/>
  <c r="X19" i="21"/>
  <c r="Y19" i="21"/>
  <c r="Z19" i="21"/>
  <c r="AA19" i="21"/>
  <c r="AB19" i="21"/>
  <c r="S20" i="21"/>
  <c r="T20" i="21"/>
  <c r="U20" i="21"/>
  <c r="V20" i="21"/>
  <c r="W20" i="21"/>
  <c r="X20" i="21"/>
  <c r="Y20" i="21"/>
  <c r="Z20" i="21"/>
  <c r="AA20" i="21"/>
  <c r="AB20" i="21"/>
  <c r="S21" i="21"/>
  <c r="T21" i="21"/>
  <c r="U21" i="21"/>
  <c r="V21" i="21"/>
  <c r="W21" i="21"/>
  <c r="X21" i="21"/>
  <c r="Y21" i="21"/>
  <c r="Z21" i="21"/>
  <c r="AA21" i="21"/>
  <c r="AB21" i="21"/>
  <c r="S22" i="21"/>
  <c r="T22" i="21"/>
  <c r="U22" i="21"/>
  <c r="V22" i="21"/>
  <c r="W22" i="21"/>
  <c r="X22" i="21"/>
  <c r="Y22" i="21"/>
  <c r="Z22" i="21"/>
  <c r="AA22" i="21"/>
  <c r="AB22" i="21"/>
  <c r="S23" i="21"/>
  <c r="T23" i="21"/>
  <c r="U23" i="21"/>
  <c r="V23" i="21"/>
  <c r="W23" i="21"/>
  <c r="X23" i="21"/>
  <c r="Y23" i="21"/>
  <c r="Z23" i="21"/>
  <c r="AA23" i="21"/>
  <c r="AB23" i="21"/>
  <c r="S24" i="21"/>
  <c r="T24" i="21"/>
  <c r="U24" i="21"/>
  <c r="V24" i="21"/>
  <c r="W24" i="21"/>
  <c r="X24" i="21"/>
  <c r="Y24" i="21"/>
  <c r="Z24" i="21"/>
  <c r="AA24" i="21"/>
  <c r="AB24" i="21"/>
  <c r="S25" i="21"/>
  <c r="T25" i="21"/>
  <c r="U25" i="21"/>
  <c r="V25" i="21"/>
  <c r="W25" i="21"/>
  <c r="X25" i="21"/>
  <c r="Y25" i="21"/>
  <c r="Z25" i="21"/>
  <c r="AA25" i="21"/>
  <c r="AB25" i="21"/>
  <c r="S26" i="21"/>
  <c r="T26" i="21"/>
  <c r="U26" i="21"/>
  <c r="V26" i="21"/>
  <c r="W26" i="21"/>
  <c r="X26" i="21"/>
  <c r="Y26" i="21"/>
  <c r="Z26" i="21"/>
  <c r="AA26" i="21"/>
  <c r="AB26" i="21"/>
  <c r="S27" i="21"/>
  <c r="T27" i="21"/>
  <c r="U27" i="21"/>
  <c r="V27" i="21"/>
  <c r="W27" i="21"/>
  <c r="X27" i="21"/>
  <c r="Y27" i="21"/>
  <c r="Z27" i="21"/>
  <c r="AA27" i="21"/>
  <c r="AB27" i="21"/>
  <c r="S28" i="21"/>
  <c r="T28" i="21"/>
  <c r="U28" i="21"/>
  <c r="V28" i="21"/>
  <c r="W28" i="21"/>
  <c r="X28" i="21"/>
  <c r="Y28" i="21"/>
  <c r="Z28" i="21"/>
  <c r="AA28" i="21"/>
  <c r="AB28" i="21"/>
  <c r="S29" i="21"/>
  <c r="T29" i="21"/>
  <c r="U29" i="21"/>
  <c r="V29" i="21"/>
  <c r="W29" i="21"/>
  <c r="X29" i="21"/>
  <c r="Y29" i="21"/>
  <c r="Z29" i="21"/>
  <c r="AA29" i="21"/>
  <c r="AB29" i="21"/>
  <c r="S30" i="21"/>
  <c r="T30" i="21"/>
  <c r="U30" i="21"/>
  <c r="V30" i="21"/>
  <c r="W30" i="21"/>
  <c r="X30" i="21"/>
  <c r="Y30" i="21"/>
  <c r="Z30" i="21"/>
  <c r="AA30" i="21"/>
  <c r="AB30" i="21"/>
  <c r="S31" i="21"/>
  <c r="T31" i="21"/>
  <c r="U31" i="21"/>
  <c r="V31" i="21"/>
  <c r="W31" i="21"/>
  <c r="X31" i="21"/>
  <c r="Y31" i="21"/>
  <c r="Z31" i="21"/>
  <c r="AA31" i="21"/>
  <c r="AB31" i="21"/>
  <c r="S32" i="21"/>
  <c r="T32" i="21"/>
  <c r="U32" i="21"/>
  <c r="V32" i="21"/>
  <c r="W32" i="21"/>
  <c r="X32" i="21"/>
  <c r="Y32" i="21"/>
  <c r="Z32" i="21"/>
  <c r="AA32" i="21"/>
  <c r="AB32" i="21"/>
  <c r="S33" i="21"/>
  <c r="T33" i="21"/>
  <c r="U33" i="21"/>
  <c r="V33" i="21"/>
  <c r="W33" i="21"/>
  <c r="X33" i="21"/>
  <c r="Y33" i="21"/>
  <c r="Z33" i="21"/>
  <c r="AA33" i="21"/>
  <c r="AB33" i="21"/>
  <c r="S34" i="21"/>
  <c r="T34" i="21"/>
  <c r="U34" i="21"/>
  <c r="V34" i="21"/>
  <c r="W34" i="21"/>
  <c r="X34" i="21"/>
  <c r="Y34" i="21"/>
  <c r="Z34" i="21"/>
  <c r="AA34" i="21"/>
  <c r="AB34" i="21"/>
  <c r="S35" i="21"/>
  <c r="T35" i="21"/>
  <c r="U35" i="21"/>
  <c r="V35" i="21"/>
  <c r="W35" i="21"/>
  <c r="X35" i="21"/>
  <c r="Y35" i="21"/>
  <c r="Z35" i="21"/>
  <c r="AA35" i="21"/>
  <c r="AB35" i="21"/>
  <c r="S36" i="21"/>
  <c r="T36" i="21"/>
  <c r="U36" i="21"/>
  <c r="V36" i="21"/>
  <c r="W36" i="21"/>
  <c r="X36" i="21"/>
  <c r="Y36" i="21"/>
  <c r="Z36" i="21"/>
  <c r="AA36" i="21"/>
  <c r="AB36" i="21"/>
  <c r="S37" i="21"/>
  <c r="T37" i="21"/>
  <c r="U37" i="21"/>
  <c r="V37" i="21"/>
  <c r="W37" i="21"/>
  <c r="X37" i="21"/>
  <c r="Y37" i="21"/>
  <c r="Z37" i="21"/>
  <c r="AA37" i="21"/>
  <c r="AB37" i="21"/>
  <c r="S38" i="21"/>
  <c r="T38" i="21"/>
  <c r="U38" i="21"/>
  <c r="V38" i="21"/>
  <c r="W38" i="21"/>
  <c r="X38" i="21"/>
  <c r="Y38" i="21"/>
  <c r="Z38" i="21"/>
  <c r="AA38" i="21"/>
  <c r="AB38" i="21"/>
  <c r="S39" i="21"/>
  <c r="T39" i="21"/>
  <c r="U39" i="21"/>
  <c r="V39" i="21"/>
  <c r="W39" i="21"/>
  <c r="X39" i="21"/>
  <c r="Y39" i="21"/>
  <c r="Z39" i="21"/>
  <c r="AA39" i="21"/>
  <c r="AB39" i="21"/>
  <c r="S40" i="21"/>
  <c r="T40" i="21"/>
  <c r="U40" i="21"/>
  <c r="V40" i="21"/>
  <c r="W40" i="21"/>
  <c r="X40" i="21"/>
  <c r="Y40" i="21"/>
  <c r="Z40" i="21"/>
  <c r="AA40" i="21"/>
  <c r="AB40" i="21"/>
  <c r="S41" i="21"/>
  <c r="T41" i="21"/>
  <c r="U41" i="21"/>
  <c r="V41" i="21"/>
  <c r="W41" i="21"/>
  <c r="X41" i="21"/>
  <c r="Y41" i="21"/>
  <c r="Z41" i="21"/>
  <c r="AA41" i="21"/>
  <c r="AB41" i="21"/>
  <c r="S42" i="21"/>
  <c r="T42" i="21"/>
  <c r="U42" i="21"/>
  <c r="V42" i="21"/>
  <c r="W42" i="21"/>
  <c r="X42" i="21"/>
  <c r="Y42" i="21"/>
  <c r="Z42" i="21"/>
  <c r="AA42" i="21"/>
  <c r="AB42" i="21"/>
  <c r="S43" i="21"/>
  <c r="T43" i="21"/>
  <c r="U43" i="21"/>
  <c r="V43" i="21"/>
  <c r="W43" i="21"/>
  <c r="X43" i="21"/>
  <c r="Y43" i="21"/>
  <c r="Z43" i="21"/>
  <c r="AA43" i="21"/>
  <c r="AB43" i="21"/>
  <c r="S44" i="21"/>
  <c r="T44" i="21"/>
  <c r="U44" i="21"/>
  <c r="V44" i="21"/>
  <c r="W44" i="21"/>
  <c r="X44" i="21"/>
  <c r="Y44" i="21"/>
  <c r="Z44" i="21"/>
  <c r="AA44" i="21"/>
  <c r="AB44" i="21"/>
  <c r="S45" i="21"/>
  <c r="T45" i="21"/>
  <c r="U45" i="21"/>
  <c r="V45" i="21"/>
  <c r="W45" i="21"/>
  <c r="X45" i="21"/>
  <c r="Y45" i="21"/>
  <c r="Z45" i="21"/>
  <c r="AA45" i="21"/>
  <c r="AB45" i="21"/>
  <c r="S46" i="21"/>
  <c r="T46" i="21"/>
  <c r="U46" i="21"/>
  <c r="V46" i="21"/>
  <c r="W46" i="21"/>
  <c r="X46" i="21"/>
  <c r="Y46" i="21"/>
  <c r="Z46" i="21"/>
  <c r="AA46" i="21"/>
  <c r="AB46" i="21"/>
  <c r="S47" i="21"/>
  <c r="T47" i="21"/>
  <c r="U47" i="21"/>
  <c r="V47" i="21"/>
  <c r="W47" i="21"/>
  <c r="X47" i="21"/>
  <c r="Y47" i="21"/>
  <c r="Z47" i="21"/>
  <c r="AA47" i="21"/>
  <c r="AB47" i="21"/>
  <c r="S48" i="21"/>
  <c r="T48" i="21"/>
  <c r="U48" i="21"/>
  <c r="V48" i="21"/>
  <c r="W48" i="21"/>
  <c r="X48" i="21"/>
  <c r="Y48" i="21"/>
  <c r="Z48" i="21"/>
  <c r="AA48" i="21"/>
  <c r="AB48" i="21"/>
  <c r="S49" i="21"/>
  <c r="T49" i="21"/>
  <c r="U49" i="21"/>
  <c r="V49" i="21"/>
  <c r="W49" i="21"/>
  <c r="X49" i="21"/>
  <c r="Y49" i="21"/>
  <c r="Z49" i="21"/>
  <c r="AA49" i="21"/>
  <c r="AB49" i="21"/>
  <c r="S50" i="21"/>
  <c r="T50" i="21"/>
  <c r="U50" i="21"/>
  <c r="V50" i="21"/>
  <c r="W50" i="21"/>
  <c r="X50" i="21"/>
  <c r="Y50" i="21"/>
  <c r="Z50" i="21"/>
  <c r="AA50" i="21"/>
  <c r="AB50" i="21"/>
  <c r="S51" i="21"/>
  <c r="T51" i="21"/>
  <c r="U51" i="21"/>
  <c r="V51" i="21"/>
  <c r="W51" i="21"/>
  <c r="X51" i="21"/>
  <c r="Y51" i="21"/>
  <c r="Z51" i="21"/>
  <c r="AA51" i="21"/>
  <c r="AB51" i="21"/>
  <c r="S52" i="21"/>
  <c r="T52" i="21"/>
  <c r="U52" i="21"/>
  <c r="V52" i="21"/>
  <c r="W52" i="21"/>
  <c r="X52" i="21"/>
  <c r="Y52" i="21"/>
  <c r="Z52" i="21"/>
  <c r="AA52" i="21"/>
  <c r="AB52" i="21"/>
  <c r="S53" i="21"/>
  <c r="T53" i="21"/>
  <c r="U53" i="21"/>
  <c r="V53" i="21"/>
  <c r="W53" i="21"/>
  <c r="X53" i="21"/>
  <c r="Y53" i="21"/>
  <c r="Z53" i="21"/>
  <c r="AA53" i="21"/>
  <c r="AB53" i="21"/>
  <c r="S54" i="21"/>
  <c r="T54" i="21"/>
  <c r="U54" i="21"/>
  <c r="V54" i="21"/>
  <c r="W54" i="21"/>
  <c r="X54" i="21"/>
  <c r="Y54" i="21"/>
  <c r="Z54" i="21"/>
  <c r="AA54" i="21"/>
  <c r="AB54" i="21"/>
  <c r="S55" i="21"/>
  <c r="T55" i="21"/>
  <c r="U55" i="21"/>
  <c r="V55" i="21"/>
  <c r="W55" i="21"/>
  <c r="X55" i="21"/>
  <c r="Y55" i="21"/>
  <c r="Z55" i="21"/>
  <c r="AA55" i="21"/>
  <c r="AB55" i="21"/>
  <c r="S56" i="21"/>
  <c r="T56" i="21"/>
  <c r="U56" i="21"/>
  <c r="V56" i="21"/>
  <c r="W56" i="21"/>
  <c r="X56" i="21"/>
  <c r="Y56" i="21"/>
  <c r="Z56" i="21"/>
  <c r="AA56" i="21"/>
  <c r="AB56" i="21"/>
  <c r="S57" i="21"/>
  <c r="T57" i="21"/>
  <c r="U57" i="21"/>
  <c r="V57" i="21"/>
  <c r="W57" i="21"/>
  <c r="X57" i="21"/>
  <c r="Y57" i="21"/>
  <c r="Z57" i="21"/>
  <c r="AA57" i="21"/>
  <c r="AB57" i="21"/>
  <c r="S58" i="21"/>
  <c r="T58" i="21"/>
  <c r="U58" i="21"/>
  <c r="V58" i="21"/>
  <c r="W58" i="21"/>
  <c r="X58" i="21"/>
  <c r="Y58" i="21"/>
  <c r="Z58" i="21"/>
  <c r="AA58" i="21"/>
  <c r="AB58" i="21"/>
  <c r="S59" i="21"/>
  <c r="T59" i="21"/>
  <c r="U59" i="21"/>
  <c r="V59" i="21"/>
  <c r="W59" i="21"/>
  <c r="X59" i="21"/>
  <c r="Y59" i="21"/>
  <c r="Z59" i="21"/>
  <c r="AA59" i="21"/>
  <c r="AB59" i="21"/>
  <c r="S60" i="21"/>
  <c r="T60" i="21"/>
  <c r="U60" i="21"/>
  <c r="V60" i="21"/>
  <c r="W60" i="21"/>
  <c r="X60" i="21"/>
  <c r="Y60" i="21"/>
  <c r="Z60" i="21"/>
  <c r="AA60" i="21"/>
  <c r="AB60" i="21"/>
  <c r="T2" i="21"/>
  <c r="U2" i="21"/>
  <c r="V2" i="21"/>
  <c r="W2" i="21"/>
  <c r="X2" i="21"/>
  <c r="Y2" i="21"/>
  <c r="Z2" i="21"/>
  <c r="AA2" i="21"/>
  <c r="AB2" i="21"/>
  <c r="S2" i="21"/>
  <c r="I3" i="21"/>
  <c r="J3" i="21"/>
  <c r="K3" i="21"/>
  <c r="L3" i="21"/>
  <c r="M3" i="21"/>
  <c r="N3" i="21"/>
  <c r="O3" i="21"/>
  <c r="P3" i="21"/>
  <c r="Q3" i="21"/>
  <c r="R3" i="21"/>
  <c r="I4" i="21"/>
  <c r="J4" i="21"/>
  <c r="K4" i="21"/>
  <c r="L4" i="21"/>
  <c r="M4" i="21"/>
  <c r="N4" i="21"/>
  <c r="O4" i="21"/>
  <c r="P4" i="21"/>
  <c r="Q4" i="21"/>
  <c r="R4" i="21"/>
  <c r="I5" i="21"/>
  <c r="J5" i="21"/>
  <c r="K5" i="21"/>
  <c r="L5" i="21"/>
  <c r="M5" i="21"/>
  <c r="N5" i="21"/>
  <c r="O5" i="21"/>
  <c r="P5" i="21"/>
  <c r="Q5" i="21"/>
  <c r="R5" i="21"/>
  <c r="I6" i="21"/>
  <c r="J6" i="21"/>
  <c r="K6" i="21"/>
  <c r="L6" i="21"/>
  <c r="M6" i="21"/>
  <c r="N6" i="21"/>
  <c r="O6" i="21"/>
  <c r="P6" i="21"/>
  <c r="Q6" i="21"/>
  <c r="R6" i="21"/>
  <c r="I7" i="21"/>
  <c r="J7" i="21"/>
  <c r="K7" i="21"/>
  <c r="L7" i="21"/>
  <c r="M7" i="21"/>
  <c r="N7" i="21"/>
  <c r="O7" i="21"/>
  <c r="P7" i="21"/>
  <c r="Q7" i="21"/>
  <c r="R7" i="21"/>
  <c r="I8" i="21"/>
  <c r="J8" i="21"/>
  <c r="K8" i="21"/>
  <c r="L8" i="21"/>
  <c r="M8" i="21"/>
  <c r="N8" i="21"/>
  <c r="O8" i="21"/>
  <c r="P8" i="21"/>
  <c r="Q8" i="21"/>
  <c r="R8" i="21"/>
  <c r="I9" i="21"/>
  <c r="J9" i="21"/>
  <c r="K9" i="21"/>
  <c r="L9" i="21"/>
  <c r="M9" i="21"/>
  <c r="N9" i="21"/>
  <c r="O9" i="21"/>
  <c r="P9" i="21"/>
  <c r="Q9" i="21"/>
  <c r="R9" i="21"/>
  <c r="I10" i="21"/>
  <c r="J10" i="21"/>
  <c r="K10" i="21"/>
  <c r="L10" i="21"/>
  <c r="M10" i="21"/>
  <c r="N10" i="21"/>
  <c r="O10" i="21"/>
  <c r="P10" i="21"/>
  <c r="Q10" i="21"/>
  <c r="R10" i="21"/>
  <c r="I11" i="21"/>
  <c r="J11" i="21"/>
  <c r="K11" i="21"/>
  <c r="L11" i="21"/>
  <c r="M11" i="21"/>
  <c r="N11" i="21"/>
  <c r="O11" i="21"/>
  <c r="P11" i="21"/>
  <c r="Q11" i="21"/>
  <c r="R11" i="21"/>
  <c r="I12" i="21"/>
  <c r="J12" i="21"/>
  <c r="K12" i="21"/>
  <c r="L12" i="21"/>
  <c r="M12" i="21"/>
  <c r="N12" i="21"/>
  <c r="O12" i="21"/>
  <c r="P12" i="21"/>
  <c r="Q12" i="21"/>
  <c r="R12" i="21"/>
  <c r="I13" i="21"/>
  <c r="J13" i="21"/>
  <c r="K13" i="21"/>
  <c r="L13" i="21"/>
  <c r="M13" i="21"/>
  <c r="N13" i="21"/>
  <c r="O13" i="21"/>
  <c r="P13" i="21"/>
  <c r="Q13" i="21"/>
  <c r="R13" i="21"/>
  <c r="I14" i="21"/>
  <c r="J14" i="21"/>
  <c r="K14" i="21"/>
  <c r="L14" i="21"/>
  <c r="M14" i="21"/>
  <c r="N14" i="21"/>
  <c r="O14" i="21"/>
  <c r="P14" i="21"/>
  <c r="Q14" i="21"/>
  <c r="R14" i="21"/>
  <c r="I15" i="21"/>
  <c r="J15" i="21"/>
  <c r="K15" i="21"/>
  <c r="L15" i="21"/>
  <c r="M15" i="21"/>
  <c r="N15" i="21"/>
  <c r="O15" i="21"/>
  <c r="P15" i="21"/>
  <c r="Q15" i="21"/>
  <c r="R15" i="21"/>
  <c r="I16" i="21"/>
  <c r="J16" i="21"/>
  <c r="K16" i="21"/>
  <c r="L16" i="21"/>
  <c r="M16" i="21"/>
  <c r="N16" i="21"/>
  <c r="O16" i="21"/>
  <c r="P16" i="21"/>
  <c r="Q16" i="21"/>
  <c r="R16" i="21"/>
  <c r="I17" i="21"/>
  <c r="J17" i="21"/>
  <c r="K17" i="21"/>
  <c r="L17" i="21"/>
  <c r="M17" i="21"/>
  <c r="N17" i="21"/>
  <c r="O17" i="21"/>
  <c r="P17" i="21"/>
  <c r="Q17" i="21"/>
  <c r="R17" i="21"/>
  <c r="I18" i="21"/>
  <c r="J18" i="21"/>
  <c r="K18" i="21"/>
  <c r="L18" i="21"/>
  <c r="M18" i="21"/>
  <c r="N18" i="21"/>
  <c r="O18" i="21"/>
  <c r="P18" i="21"/>
  <c r="Q18" i="21"/>
  <c r="R18" i="21"/>
  <c r="I19" i="21"/>
  <c r="J19" i="21"/>
  <c r="K19" i="21"/>
  <c r="L19" i="21"/>
  <c r="M19" i="21"/>
  <c r="N19" i="21"/>
  <c r="O19" i="21"/>
  <c r="P19" i="21"/>
  <c r="Q19" i="21"/>
  <c r="R19" i="21"/>
  <c r="I20" i="21"/>
  <c r="J20" i="21"/>
  <c r="K20" i="21"/>
  <c r="L20" i="21"/>
  <c r="M20" i="21"/>
  <c r="N20" i="21"/>
  <c r="O20" i="21"/>
  <c r="P20" i="21"/>
  <c r="Q20" i="21"/>
  <c r="R20" i="21"/>
  <c r="I21" i="21"/>
  <c r="J21" i="21"/>
  <c r="K21" i="21"/>
  <c r="L21" i="21"/>
  <c r="M21" i="21"/>
  <c r="N21" i="21"/>
  <c r="O21" i="21"/>
  <c r="P21" i="21"/>
  <c r="Q21" i="21"/>
  <c r="R21" i="21"/>
  <c r="I22" i="21"/>
  <c r="J22" i="21"/>
  <c r="K22" i="21"/>
  <c r="L22" i="21"/>
  <c r="M22" i="21"/>
  <c r="N22" i="21"/>
  <c r="O22" i="21"/>
  <c r="P22" i="21"/>
  <c r="Q22" i="21"/>
  <c r="R22" i="21"/>
  <c r="I23" i="21"/>
  <c r="J23" i="21"/>
  <c r="K23" i="21"/>
  <c r="L23" i="21"/>
  <c r="M23" i="21"/>
  <c r="N23" i="21"/>
  <c r="O23" i="21"/>
  <c r="P23" i="21"/>
  <c r="Q23" i="21"/>
  <c r="R23" i="21"/>
  <c r="I24" i="21"/>
  <c r="J24" i="21"/>
  <c r="K24" i="21"/>
  <c r="L24" i="21"/>
  <c r="M24" i="21"/>
  <c r="N24" i="21"/>
  <c r="O24" i="21"/>
  <c r="P24" i="21"/>
  <c r="Q24" i="21"/>
  <c r="R24" i="21"/>
  <c r="I25" i="21"/>
  <c r="J25" i="21"/>
  <c r="K25" i="21"/>
  <c r="L25" i="21"/>
  <c r="M25" i="21"/>
  <c r="N25" i="21"/>
  <c r="O25" i="21"/>
  <c r="P25" i="21"/>
  <c r="Q25" i="21"/>
  <c r="R25" i="21"/>
  <c r="I26" i="21"/>
  <c r="J26" i="21"/>
  <c r="K26" i="21"/>
  <c r="L26" i="21"/>
  <c r="M26" i="21"/>
  <c r="N26" i="21"/>
  <c r="O26" i="21"/>
  <c r="P26" i="21"/>
  <c r="Q26" i="21"/>
  <c r="R26" i="21"/>
  <c r="I27" i="21"/>
  <c r="J27" i="21"/>
  <c r="K27" i="21"/>
  <c r="L27" i="21"/>
  <c r="M27" i="21"/>
  <c r="N27" i="21"/>
  <c r="O27" i="21"/>
  <c r="P27" i="21"/>
  <c r="Q27" i="21"/>
  <c r="R27" i="21"/>
  <c r="I28" i="21"/>
  <c r="J28" i="21"/>
  <c r="K28" i="21"/>
  <c r="L28" i="21"/>
  <c r="M28" i="21"/>
  <c r="N28" i="21"/>
  <c r="O28" i="21"/>
  <c r="P28" i="21"/>
  <c r="Q28" i="21"/>
  <c r="R28" i="21"/>
  <c r="I29" i="21"/>
  <c r="J29" i="21"/>
  <c r="K29" i="21"/>
  <c r="L29" i="21"/>
  <c r="M29" i="21"/>
  <c r="N29" i="21"/>
  <c r="O29" i="21"/>
  <c r="P29" i="21"/>
  <c r="Q29" i="21"/>
  <c r="R29" i="21"/>
  <c r="I30" i="21"/>
  <c r="J30" i="21"/>
  <c r="K30" i="21"/>
  <c r="L30" i="21"/>
  <c r="M30" i="21"/>
  <c r="N30" i="21"/>
  <c r="O30" i="21"/>
  <c r="P30" i="21"/>
  <c r="Q30" i="21"/>
  <c r="R30" i="21"/>
  <c r="I31" i="21"/>
  <c r="J31" i="21"/>
  <c r="K31" i="21"/>
  <c r="L31" i="21"/>
  <c r="M31" i="21"/>
  <c r="N31" i="21"/>
  <c r="O31" i="21"/>
  <c r="P31" i="21"/>
  <c r="Q31" i="21"/>
  <c r="R31" i="21"/>
  <c r="I32" i="21"/>
  <c r="J32" i="21"/>
  <c r="K32" i="21"/>
  <c r="L32" i="21"/>
  <c r="M32" i="21"/>
  <c r="N32" i="21"/>
  <c r="O32" i="21"/>
  <c r="P32" i="21"/>
  <c r="Q32" i="21"/>
  <c r="R32" i="21"/>
  <c r="I33" i="21"/>
  <c r="J33" i="21"/>
  <c r="K33" i="21"/>
  <c r="L33" i="21"/>
  <c r="M33" i="21"/>
  <c r="N33" i="21"/>
  <c r="O33" i="21"/>
  <c r="P33" i="21"/>
  <c r="Q33" i="21"/>
  <c r="R33" i="21"/>
  <c r="I34" i="21"/>
  <c r="J34" i="21"/>
  <c r="K34" i="21"/>
  <c r="L34" i="21"/>
  <c r="M34" i="21"/>
  <c r="N34" i="21"/>
  <c r="O34" i="21"/>
  <c r="P34" i="21"/>
  <c r="Q34" i="21"/>
  <c r="R34" i="21"/>
  <c r="I35" i="21"/>
  <c r="J35" i="21"/>
  <c r="K35" i="21"/>
  <c r="L35" i="21"/>
  <c r="M35" i="21"/>
  <c r="N35" i="21"/>
  <c r="O35" i="21"/>
  <c r="P35" i="21"/>
  <c r="Q35" i="21"/>
  <c r="R35" i="21"/>
  <c r="I36" i="21"/>
  <c r="J36" i="21"/>
  <c r="K36" i="21"/>
  <c r="L36" i="21"/>
  <c r="M36" i="21"/>
  <c r="N36" i="21"/>
  <c r="O36" i="21"/>
  <c r="P36" i="21"/>
  <c r="Q36" i="21"/>
  <c r="R36" i="21"/>
  <c r="I37" i="21"/>
  <c r="J37" i="21"/>
  <c r="K37" i="21"/>
  <c r="L37" i="21"/>
  <c r="M37" i="21"/>
  <c r="N37" i="21"/>
  <c r="O37" i="21"/>
  <c r="P37" i="21"/>
  <c r="Q37" i="21"/>
  <c r="R37" i="21"/>
  <c r="I38" i="21"/>
  <c r="J38" i="21"/>
  <c r="K38" i="21"/>
  <c r="L38" i="21"/>
  <c r="M38" i="21"/>
  <c r="N38" i="21"/>
  <c r="O38" i="21"/>
  <c r="P38" i="21"/>
  <c r="Q38" i="21"/>
  <c r="R38" i="21"/>
  <c r="I39" i="21"/>
  <c r="J39" i="21"/>
  <c r="K39" i="21"/>
  <c r="L39" i="21"/>
  <c r="M39" i="21"/>
  <c r="N39" i="21"/>
  <c r="O39" i="21"/>
  <c r="P39" i="21"/>
  <c r="Q39" i="21"/>
  <c r="R39" i="21"/>
  <c r="I40" i="21"/>
  <c r="J40" i="21"/>
  <c r="K40" i="21"/>
  <c r="L40" i="21"/>
  <c r="M40" i="21"/>
  <c r="N40" i="21"/>
  <c r="O40" i="21"/>
  <c r="P40" i="21"/>
  <c r="Q40" i="21"/>
  <c r="R40" i="21"/>
  <c r="I41" i="21"/>
  <c r="J41" i="21"/>
  <c r="K41" i="21"/>
  <c r="L41" i="21"/>
  <c r="M41" i="21"/>
  <c r="N41" i="21"/>
  <c r="O41" i="21"/>
  <c r="P41" i="21"/>
  <c r="Q41" i="21"/>
  <c r="R41" i="21"/>
  <c r="I42" i="21"/>
  <c r="J42" i="21"/>
  <c r="K42" i="21"/>
  <c r="L42" i="21"/>
  <c r="M42" i="21"/>
  <c r="N42" i="21"/>
  <c r="O42" i="21"/>
  <c r="P42" i="21"/>
  <c r="Q42" i="21"/>
  <c r="R42" i="21"/>
  <c r="I43" i="21"/>
  <c r="J43" i="21"/>
  <c r="K43" i="21"/>
  <c r="L43" i="21"/>
  <c r="M43" i="21"/>
  <c r="N43" i="21"/>
  <c r="O43" i="21"/>
  <c r="P43" i="21"/>
  <c r="Q43" i="21"/>
  <c r="R43" i="21"/>
  <c r="I44" i="21"/>
  <c r="J44" i="21"/>
  <c r="K44" i="21"/>
  <c r="L44" i="21"/>
  <c r="M44" i="21"/>
  <c r="N44" i="21"/>
  <c r="O44" i="21"/>
  <c r="P44" i="21"/>
  <c r="Q44" i="21"/>
  <c r="R44" i="21"/>
  <c r="I45" i="21"/>
  <c r="J45" i="21"/>
  <c r="K45" i="21"/>
  <c r="L45" i="21"/>
  <c r="M45" i="21"/>
  <c r="N45" i="21"/>
  <c r="O45" i="21"/>
  <c r="P45" i="21"/>
  <c r="Q45" i="21"/>
  <c r="R45" i="21"/>
  <c r="I46" i="21"/>
  <c r="J46" i="21"/>
  <c r="K46" i="21"/>
  <c r="L46" i="21"/>
  <c r="M46" i="21"/>
  <c r="N46" i="21"/>
  <c r="O46" i="21"/>
  <c r="P46" i="21"/>
  <c r="Q46" i="21"/>
  <c r="R46" i="21"/>
  <c r="I47" i="21"/>
  <c r="J47" i="21"/>
  <c r="K47" i="21"/>
  <c r="L47" i="21"/>
  <c r="M47" i="21"/>
  <c r="N47" i="21"/>
  <c r="O47" i="21"/>
  <c r="P47" i="21"/>
  <c r="Q47" i="21"/>
  <c r="R47" i="21"/>
  <c r="I48" i="21"/>
  <c r="J48" i="21"/>
  <c r="K48" i="21"/>
  <c r="L48" i="21"/>
  <c r="M48" i="21"/>
  <c r="N48" i="21"/>
  <c r="O48" i="21"/>
  <c r="P48" i="21"/>
  <c r="Q48" i="21"/>
  <c r="R48" i="21"/>
  <c r="I49" i="21"/>
  <c r="J49" i="21"/>
  <c r="K49" i="21"/>
  <c r="L49" i="21"/>
  <c r="M49" i="21"/>
  <c r="N49" i="21"/>
  <c r="O49" i="21"/>
  <c r="P49" i="21"/>
  <c r="Q49" i="21"/>
  <c r="R49" i="21"/>
  <c r="I50" i="21"/>
  <c r="J50" i="21"/>
  <c r="K50" i="21"/>
  <c r="L50" i="21"/>
  <c r="M50" i="21"/>
  <c r="N50" i="21"/>
  <c r="O50" i="21"/>
  <c r="P50" i="21"/>
  <c r="Q50" i="21"/>
  <c r="R50" i="21"/>
  <c r="I51" i="21"/>
  <c r="J51" i="21"/>
  <c r="K51" i="21"/>
  <c r="L51" i="21"/>
  <c r="M51" i="21"/>
  <c r="N51" i="21"/>
  <c r="O51" i="21"/>
  <c r="P51" i="21"/>
  <c r="Q51" i="21"/>
  <c r="R51" i="21"/>
  <c r="I52" i="21"/>
  <c r="J52" i="21"/>
  <c r="K52" i="21"/>
  <c r="L52" i="21"/>
  <c r="M52" i="21"/>
  <c r="N52" i="21"/>
  <c r="O52" i="21"/>
  <c r="P52" i="21"/>
  <c r="Q52" i="21"/>
  <c r="R52" i="21"/>
  <c r="I53" i="21"/>
  <c r="J53" i="21"/>
  <c r="K53" i="21"/>
  <c r="L53" i="21"/>
  <c r="M53" i="21"/>
  <c r="N53" i="21"/>
  <c r="O53" i="21"/>
  <c r="P53" i="21"/>
  <c r="Q53" i="21"/>
  <c r="R53" i="21"/>
  <c r="I54" i="21"/>
  <c r="J54" i="21"/>
  <c r="K54" i="21"/>
  <c r="L54" i="21"/>
  <c r="M54" i="21"/>
  <c r="N54" i="21"/>
  <c r="O54" i="21"/>
  <c r="P54" i="21"/>
  <c r="Q54" i="21"/>
  <c r="R54" i="21"/>
  <c r="I55" i="21"/>
  <c r="J55" i="21"/>
  <c r="K55" i="21"/>
  <c r="L55" i="21"/>
  <c r="M55" i="21"/>
  <c r="N55" i="21"/>
  <c r="O55" i="21"/>
  <c r="P55" i="21"/>
  <c r="Q55" i="21"/>
  <c r="R55" i="21"/>
  <c r="I56" i="21"/>
  <c r="J56" i="21"/>
  <c r="K56" i="21"/>
  <c r="L56" i="21"/>
  <c r="M56" i="21"/>
  <c r="N56" i="21"/>
  <c r="O56" i="21"/>
  <c r="P56" i="21"/>
  <c r="Q56" i="21"/>
  <c r="R56" i="21"/>
  <c r="I57" i="21"/>
  <c r="J57" i="21"/>
  <c r="K57" i="21"/>
  <c r="L57" i="21"/>
  <c r="M57" i="21"/>
  <c r="N57" i="21"/>
  <c r="O57" i="21"/>
  <c r="P57" i="21"/>
  <c r="Q57" i="21"/>
  <c r="R57" i="21"/>
  <c r="I58" i="21"/>
  <c r="J58" i="21"/>
  <c r="K58" i="21"/>
  <c r="L58" i="21"/>
  <c r="M58" i="21"/>
  <c r="N58" i="21"/>
  <c r="O58" i="21"/>
  <c r="P58" i="21"/>
  <c r="Q58" i="21"/>
  <c r="R58" i="21"/>
  <c r="I59" i="21"/>
  <c r="J59" i="21"/>
  <c r="K59" i="21"/>
  <c r="L59" i="21"/>
  <c r="M59" i="21"/>
  <c r="N59" i="21"/>
  <c r="O59" i="21"/>
  <c r="P59" i="21"/>
  <c r="Q59" i="21"/>
  <c r="R59" i="21"/>
  <c r="I60" i="21"/>
  <c r="J60" i="21"/>
  <c r="K60" i="21"/>
  <c r="L60" i="21"/>
  <c r="M60" i="21"/>
  <c r="N60" i="21"/>
  <c r="O60" i="21"/>
  <c r="P60" i="21"/>
  <c r="Q60" i="21"/>
  <c r="R60" i="21"/>
  <c r="J2" i="21"/>
  <c r="K2" i="21"/>
  <c r="L2" i="21"/>
  <c r="M2" i="21"/>
  <c r="N2" i="21"/>
  <c r="O2" i="21"/>
  <c r="P2" i="21"/>
  <c r="Q2" i="21"/>
  <c r="R2" i="21"/>
  <c r="I2" i="21"/>
  <c r="B3" i="21"/>
  <c r="C3" i="21"/>
  <c r="D3" i="21"/>
  <c r="E3" i="21"/>
  <c r="F3" i="21"/>
  <c r="G3" i="21"/>
  <c r="B4" i="21"/>
  <c r="C4" i="21"/>
  <c r="D4" i="21"/>
  <c r="E4" i="21"/>
  <c r="F4" i="21"/>
  <c r="G4" i="21"/>
  <c r="B5" i="21"/>
  <c r="C5" i="21"/>
  <c r="D5" i="21"/>
  <c r="E5" i="21"/>
  <c r="F5" i="21"/>
  <c r="G5" i="21"/>
  <c r="B6" i="21"/>
  <c r="C6" i="21"/>
  <c r="D6" i="21"/>
  <c r="E6" i="21"/>
  <c r="F6" i="21"/>
  <c r="G6" i="21"/>
  <c r="B7" i="21"/>
  <c r="C7" i="21"/>
  <c r="D7" i="21"/>
  <c r="E7" i="21"/>
  <c r="F7" i="21"/>
  <c r="G7" i="21"/>
  <c r="B8" i="21"/>
  <c r="C8" i="21"/>
  <c r="D8" i="21"/>
  <c r="E8" i="21"/>
  <c r="F8" i="21"/>
  <c r="G8" i="21"/>
  <c r="B9" i="21"/>
  <c r="C9" i="21"/>
  <c r="D9" i="21"/>
  <c r="E9" i="21"/>
  <c r="F9" i="21"/>
  <c r="G9" i="21"/>
  <c r="B10" i="21"/>
  <c r="C10" i="21"/>
  <c r="D10" i="21"/>
  <c r="E10" i="21"/>
  <c r="F10" i="21"/>
  <c r="G10" i="21"/>
  <c r="B11" i="21"/>
  <c r="C11" i="21"/>
  <c r="D11" i="21"/>
  <c r="E11" i="21"/>
  <c r="F11" i="21"/>
  <c r="G11" i="21"/>
  <c r="B12" i="21"/>
  <c r="C12" i="21"/>
  <c r="D12" i="21"/>
  <c r="E12" i="21"/>
  <c r="F12" i="21"/>
  <c r="G12" i="21"/>
  <c r="B13" i="21"/>
  <c r="C13" i="21"/>
  <c r="D13" i="21"/>
  <c r="E13" i="21"/>
  <c r="F13" i="21"/>
  <c r="G13" i="21"/>
  <c r="B14" i="21"/>
  <c r="C14" i="21"/>
  <c r="D14" i="21"/>
  <c r="E14" i="21"/>
  <c r="F14" i="21"/>
  <c r="G14" i="21"/>
  <c r="B15" i="21"/>
  <c r="C15" i="21"/>
  <c r="D15" i="21"/>
  <c r="E15" i="21"/>
  <c r="F15" i="21"/>
  <c r="G15" i="21"/>
  <c r="B16" i="21"/>
  <c r="C16" i="21"/>
  <c r="D16" i="21"/>
  <c r="E16" i="21"/>
  <c r="F16" i="21"/>
  <c r="G16" i="21"/>
  <c r="B17" i="21"/>
  <c r="C17" i="21"/>
  <c r="D17" i="21"/>
  <c r="E17" i="21"/>
  <c r="F17" i="21"/>
  <c r="G17" i="21"/>
  <c r="B18" i="21"/>
  <c r="C18" i="21"/>
  <c r="D18" i="21"/>
  <c r="E18" i="21"/>
  <c r="F18" i="21"/>
  <c r="G18" i="21"/>
  <c r="B19" i="21"/>
  <c r="C19" i="21"/>
  <c r="D19" i="21"/>
  <c r="E19" i="21"/>
  <c r="F19" i="21"/>
  <c r="G19" i="21"/>
  <c r="B20" i="21"/>
  <c r="C20" i="21"/>
  <c r="D20" i="21"/>
  <c r="E20" i="21"/>
  <c r="F20" i="21"/>
  <c r="G20" i="21"/>
  <c r="B21" i="21"/>
  <c r="C21" i="21"/>
  <c r="D21" i="21"/>
  <c r="E21" i="21"/>
  <c r="F21" i="21"/>
  <c r="G21" i="21"/>
  <c r="B22" i="21"/>
  <c r="C22" i="21"/>
  <c r="D22" i="21"/>
  <c r="E22" i="21"/>
  <c r="F22" i="21"/>
  <c r="G22" i="21"/>
  <c r="B23" i="21"/>
  <c r="C23" i="21"/>
  <c r="D23" i="21"/>
  <c r="E23" i="21"/>
  <c r="F23" i="21"/>
  <c r="G23" i="21"/>
  <c r="B24" i="21"/>
  <c r="C24" i="21"/>
  <c r="D24" i="21"/>
  <c r="E24" i="21"/>
  <c r="F24" i="21"/>
  <c r="G24" i="21"/>
  <c r="B25" i="21"/>
  <c r="C25" i="21"/>
  <c r="D25" i="21"/>
  <c r="E25" i="21"/>
  <c r="F25" i="21"/>
  <c r="G25" i="21"/>
  <c r="B26" i="21"/>
  <c r="C26" i="21"/>
  <c r="D26" i="21"/>
  <c r="E26" i="21"/>
  <c r="F26" i="21"/>
  <c r="G26" i="21"/>
  <c r="B27" i="21"/>
  <c r="C27" i="21"/>
  <c r="D27" i="21"/>
  <c r="E27" i="21"/>
  <c r="F27" i="21"/>
  <c r="G27" i="21"/>
  <c r="B28" i="21"/>
  <c r="C28" i="21"/>
  <c r="D28" i="21"/>
  <c r="E28" i="21"/>
  <c r="F28" i="21"/>
  <c r="G28" i="21"/>
  <c r="B29" i="21"/>
  <c r="C29" i="21"/>
  <c r="D29" i="21"/>
  <c r="E29" i="21"/>
  <c r="F29" i="21"/>
  <c r="G29" i="21"/>
  <c r="B30" i="21"/>
  <c r="C30" i="21"/>
  <c r="D30" i="21"/>
  <c r="E30" i="21"/>
  <c r="F30" i="21"/>
  <c r="G30" i="21"/>
  <c r="B31" i="21"/>
  <c r="C31" i="21"/>
  <c r="D31" i="21"/>
  <c r="E31" i="21"/>
  <c r="F31" i="21"/>
  <c r="G31" i="21"/>
  <c r="B32" i="21"/>
  <c r="C32" i="21"/>
  <c r="D32" i="21"/>
  <c r="E32" i="21"/>
  <c r="F32" i="21"/>
  <c r="G32" i="21"/>
  <c r="B33" i="21"/>
  <c r="C33" i="21"/>
  <c r="D33" i="21"/>
  <c r="E33" i="21"/>
  <c r="F33" i="21"/>
  <c r="G33" i="21"/>
  <c r="B34" i="21"/>
  <c r="C34" i="21"/>
  <c r="D34" i="21"/>
  <c r="E34" i="21"/>
  <c r="F34" i="21"/>
  <c r="G34" i="21"/>
  <c r="B35" i="21"/>
  <c r="C35" i="21"/>
  <c r="D35" i="21"/>
  <c r="E35" i="21"/>
  <c r="F35" i="21"/>
  <c r="G35" i="21"/>
  <c r="B36" i="21"/>
  <c r="C36" i="21"/>
  <c r="D36" i="21"/>
  <c r="E36" i="21"/>
  <c r="F36" i="21"/>
  <c r="G36" i="21"/>
  <c r="B37" i="21"/>
  <c r="C37" i="21"/>
  <c r="D37" i="21"/>
  <c r="E37" i="21"/>
  <c r="F37" i="21"/>
  <c r="G37" i="21"/>
  <c r="B38" i="21"/>
  <c r="C38" i="21"/>
  <c r="D38" i="21"/>
  <c r="E38" i="21"/>
  <c r="F38" i="21"/>
  <c r="G38" i="21"/>
  <c r="B39" i="21"/>
  <c r="C39" i="21"/>
  <c r="D39" i="21"/>
  <c r="E39" i="21"/>
  <c r="F39" i="21"/>
  <c r="G39" i="21"/>
  <c r="B40" i="21"/>
  <c r="C40" i="21"/>
  <c r="D40" i="21"/>
  <c r="E40" i="21"/>
  <c r="F40" i="21"/>
  <c r="G40" i="21"/>
  <c r="B41" i="21"/>
  <c r="C41" i="21"/>
  <c r="D41" i="21"/>
  <c r="E41" i="21"/>
  <c r="F41" i="21"/>
  <c r="G41" i="21"/>
  <c r="B42" i="21"/>
  <c r="C42" i="21"/>
  <c r="D42" i="21"/>
  <c r="E42" i="21"/>
  <c r="F42" i="21"/>
  <c r="G42" i="21"/>
  <c r="B43" i="21"/>
  <c r="C43" i="21"/>
  <c r="D43" i="21"/>
  <c r="E43" i="21"/>
  <c r="F43" i="21"/>
  <c r="G43" i="21"/>
  <c r="B44" i="21"/>
  <c r="C44" i="21"/>
  <c r="D44" i="21"/>
  <c r="E44" i="21"/>
  <c r="F44" i="21"/>
  <c r="G44" i="21"/>
  <c r="B45" i="21"/>
  <c r="C45" i="21"/>
  <c r="D45" i="21"/>
  <c r="E45" i="21"/>
  <c r="F45" i="21"/>
  <c r="G45" i="21"/>
  <c r="B46" i="21"/>
  <c r="C46" i="21"/>
  <c r="D46" i="21"/>
  <c r="E46" i="21"/>
  <c r="F46" i="21"/>
  <c r="G46" i="21"/>
  <c r="B47" i="21"/>
  <c r="C47" i="21"/>
  <c r="D47" i="21"/>
  <c r="E47" i="21"/>
  <c r="F47" i="21"/>
  <c r="G47" i="21"/>
  <c r="B48" i="21"/>
  <c r="C48" i="21"/>
  <c r="D48" i="21"/>
  <c r="E48" i="21"/>
  <c r="F48" i="21"/>
  <c r="G48" i="21"/>
  <c r="B49" i="21"/>
  <c r="C49" i="21"/>
  <c r="D49" i="21"/>
  <c r="E49" i="21"/>
  <c r="F49" i="21"/>
  <c r="G49" i="21"/>
  <c r="B50" i="21"/>
  <c r="C50" i="21"/>
  <c r="D50" i="21"/>
  <c r="E50" i="21"/>
  <c r="F50" i="21"/>
  <c r="G50" i="21"/>
  <c r="B51" i="21"/>
  <c r="C51" i="21"/>
  <c r="D51" i="21"/>
  <c r="E51" i="21"/>
  <c r="F51" i="21"/>
  <c r="G51" i="21"/>
  <c r="B52" i="21"/>
  <c r="C52" i="21"/>
  <c r="D52" i="21"/>
  <c r="E52" i="21"/>
  <c r="F52" i="21"/>
  <c r="G52" i="21"/>
  <c r="B53" i="21"/>
  <c r="C53" i="21"/>
  <c r="D53" i="21"/>
  <c r="E53" i="21"/>
  <c r="F53" i="21"/>
  <c r="G53" i="21"/>
  <c r="B54" i="21"/>
  <c r="C54" i="21"/>
  <c r="D54" i="21"/>
  <c r="E54" i="21"/>
  <c r="F54" i="21"/>
  <c r="G54" i="21"/>
  <c r="B55" i="21"/>
  <c r="C55" i="21"/>
  <c r="D55" i="21"/>
  <c r="E55" i="21"/>
  <c r="F55" i="21"/>
  <c r="G55" i="21"/>
  <c r="B56" i="21"/>
  <c r="C56" i="21"/>
  <c r="D56" i="21"/>
  <c r="E56" i="21"/>
  <c r="F56" i="21"/>
  <c r="G56" i="21"/>
  <c r="B57" i="21"/>
  <c r="C57" i="21"/>
  <c r="D57" i="21"/>
  <c r="E57" i="21"/>
  <c r="F57" i="21"/>
  <c r="G57" i="21"/>
  <c r="B58" i="21"/>
  <c r="C58" i="21"/>
  <c r="D58" i="21"/>
  <c r="E58" i="21"/>
  <c r="F58" i="21"/>
  <c r="G58" i="21"/>
  <c r="B59" i="21"/>
  <c r="C59" i="21"/>
  <c r="D59" i="21"/>
  <c r="E59" i="21"/>
  <c r="F59" i="21"/>
  <c r="G59" i="21"/>
  <c r="B60" i="21"/>
  <c r="C60" i="21"/>
  <c r="D60" i="21"/>
  <c r="E60" i="21"/>
  <c r="F60" i="21"/>
  <c r="G60" i="21"/>
  <c r="C2" i="21"/>
  <c r="D2" i="21"/>
  <c r="E2" i="21"/>
  <c r="F2" i="21"/>
  <c r="G2" i="21"/>
  <c r="B2" i="21"/>
  <c r="A3" i="21"/>
  <c r="A4" i="21"/>
  <c r="A5" i="21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22" i="21"/>
  <c r="A23" i="21"/>
  <c r="A24" i="21"/>
  <c r="A25" i="21"/>
  <c r="A26" i="21"/>
  <c r="A27" i="21"/>
  <c r="A28" i="21"/>
  <c r="A29" i="21"/>
  <c r="A30" i="21"/>
  <c r="A31" i="21"/>
  <c r="A32" i="21"/>
  <c r="A3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A57" i="21"/>
  <c r="A58" i="21"/>
  <c r="A59" i="21"/>
  <c r="A60" i="21"/>
  <c r="A2" i="21"/>
  <c r="CY4" i="3"/>
  <c r="CX4" i="3"/>
  <c r="CS7" i="1"/>
  <c r="CS8" i="1"/>
  <c r="CS9" i="1"/>
  <c r="CS10" i="1"/>
  <c r="CS11" i="1"/>
  <c r="CS12" i="1"/>
  <c r="CS13" i="1"/>
  <c r="CS14" i="1"/>
  <c r="CS15" i="1"/>
  <c r="CS16" i="1"/>
  <c r="CS17" i="1"/>
  <c r="CS18" i="1"/>
  <c r="CS19" i="1"/>
  <c r="CS20" i="1"/>
  <c r="CS21" i="1"/>
  <c r="CS22" i="1"/>
  <c r="CS23" i="1"/>
  <c r="CS24" i="1"/>
  <c r="CS25" i="1"/>
  <c r="CS26" i="1"/>
  <c r="CS27" i="1"/>
  <c r="CS28" i="1"/>
  <c r="CS29" i="1"/>
  <c r="CS30" i="1"/>
  <c r="CS31" i="1"/>
  <c r="CS32" i="1"/>
  <c r="CS33" i="1"/>
  <c r="CS34" i="1"/>
  <c r="CS35" i="1"/>
  <c r="CS36" i="1"/>
  <c r="CS37" i="1"/>
  <c r="CS38" i="1"/>
  <c r="CS39" i="1"/>
  <c r="CS40" i="1"/>
  <c r="CS41" i="1"/>
  <c r="CS42" i="1"/>
  <c r="CS43" i="1"/>
  <c r="CS44" i="1"/>
  <c r="CS45" i="1"/>
  <c r="CS46" i="1"/>
  <c r="CS47" i="1"/>
  <c r="CS48" i="1"/>
  <c r="CS49" i="1"/>
  <c r="CS50" i="1"/>
  <c r="CS51" i="1"/>
  <c r="CS52" i="1"/>
  <c r="CS53" i="1"/>
  <c r="CS54" i="1"/>
  <c r="CS55" i="1"/>
  <c r="CS56" i="1"/>
  <c r="CS57" i="1"/>
  <c r="CS58" i="1"/>
  <c r="CS59" i="1"/>
  <c r="CS60" i="1"/>
  <c r="CS61" i="1"/>
  <c r="CS62" i="1"/>
  <c r="CS63" i="1"/>
  <c r="CS64" i="1"/>
  <c r="CS6" i="1"/>
  <c r="CT3" i="1"/>
  <c r="BV27" i="1" l="1"/>
  <c r="BV28" i="1"/>
  <c r="BV29" i="1"/>
  <c r="BV30" i="1"/>
  <c r="BV31" i="1"/>
  <c r="BV32" i="1"/>
  <c r="BV33" i="1"/>
  <c r="BV34" i="1"/>
  <c r="BV35" i="1"/>
  <c r="BV36" i="1"/>
  <c r="BV37" i="1"/>
  <c r="BV38" i="1"/>
  <c r="BV39" i="1"/>
  <c r="BV40" i="1"/>
  <c r="BV41" i="1"/>
  <c r="BV42" i="1"/>
  <c r="BV43" i="1"/>
  <c r="BV44" i="1"/>
  <c r="BV45" i="1"/>
  <c r="BV46" i="1"/>
  <c r="BV47" i="1"/>
  <c r="BV48" i="1"/>
  <c r="BV49" i="1"/>
  <c r="BV50" i="1"/>
  <c r="BV51" i="1"/>
  <c r="BV52" i="1"/>
  <c r="BV53" i="1"/>
  <c r="BV54" i="1"/>
  <c r="BV55" i="1"/>
  <c r="BV56" i="1"/>
  <c r="BV57" i="1"/>
  <c r="BV58" i="1"/>
  <c r="BV59" i="1"/>
  <c r="BV60" i="1"/>
  <c r="BV61" i="1"/>
  <c r="BV62" i="1"/>
  <c r="BV63" i="1"/>
  <c r="BV64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AL26" i="1" s="1"/>
  <c r="AX26" i="1" s="1"/>
  <c r="BJ26" i="1" s="1"/>
  <c r="BV26" i="1" s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" i="1"/>
  <c r="CY4" i="20"/>
  <c r="CX4" i="20"/>
  <c r="CY7" i="1"/>
  <c r="CY8" i="1"/>
  <c r="CY9" i="1"/>
  <c r="CY10" i="1"/>
  <c r="CY11" i="1"/>
  <c r="CY12" i="1"/>
  <c r="CY13" i="1"/>
  <c r="CY14" i="1"/>
  <c r="CY15" i="1"/>
  <c r="CY16" i="1"/>
  <c r="CY17" i="1"/>
  <c r="CY18" i="1"/>
  <c r="CY19" i="1"/>
  <c r="CY20" i="1"/>
  <c r="CY21" i="1"/>
  <c r="CY22" i="1"/>
  <c r="CY23" i="1"/>
  <c r="CY24" i="1"/>
  <c r="CY25" i="1"/>
  <c r="CY26" i="1"/>
  <c r="CY27" i="1"/>
  <c r="CY28" i="1"/>
  <c r="CY29" i="1"/>
  <c r="CY30" i="1"/>
  <c r="CY31" i="1"/>
  <c r="CY32" i="1"/>
  <c r="CY33" i="1"/>
  <c r="CY34" i="1"/>
  <c r="CY35" i="1"/>
  <c r="CY36" i="1"/>
  <c r="CY37" i="1"/>
  <c r="CY38" i="1"/>
  <c r="CY39" i="1"/>
  <c r="CY40" i="1"/>
  <c r="CY41" i="1"/>
  <c r="CY42" i="1"/>
  <c r="CY43" i="1"/>
  <c r="CY44" i="1"/>
  <c r="CY45" i="1"/>
  <c r="CY46" i="1"/>
  <c r="CY47" i="1"/>
  <c r="CY48" i="1"/>
  <c r="CY49" i="1"/>
  <c r="CY50" i="1"/>
  <c r="CY51" i="1"/>
  <c r="CY52" i="1"/>
  <c r="CY53" i="1"/>
  <c r="CY54" i="1"/>
  <c r="CY55" i="1"/>
  <c r="CY56" i="1"/>
  <c r="CY57" i="1"/>
  <c r="CY58" i="1"/>
  <c r="CY59" i="1"/>
  <c r="CY60" i="1"/>
  <c r="CY61" i="1"/>
  <c r="CY62" i="1"/>
  <c r="CY63" i="1"/>
  <c r="CY64" i="1"/>
  <c r="CX8" i="1"/>
  <c r="CX9" i="1"/>
  <c r="CX10" i="1"/>
  <c r="CX11" i="1"/>
  <c r="CX12" i="1"/>
  <c r="CX13" i="1"/>
  <c r="CX14" i="1"/>
  <c r="CX15" i="1"/>
  <c r="CX16" i="1"/>
  <c r="CX17" i="1"/>
  <c r="CX18" i="1"/>
  <c r="CX19" i="1"/>
  <c r="CX20" i="1"/>
  <c r="CX21" i="1"/>
  <c r="CX22" i="1"/>
  <c r="CX23" i="1"/>
  <c r="CX24" i="1"/>
  <c r="CX25" i="1"/>
  <c r="CX26" i="1"/>
  <c r="CX27" i="1"/>
  <c r="CX28" i="1"/>
  <c r="CX29" i="1"/>
  <c r="CX30" i="1"/>
  <c r="CX31" i="1"/>
  <c r="CX32" i="1"/>
  <c r="CX33" i="1"/>
  <c r="CX34" i="1"/>
  <c r="CX35" i="1"/>
  <c r="CX36" i="1"/>
  <c r="CX37" i="1"/>
  <c r="CX38" i="1"/>
  <c r="CX39" i="1"/>
  <c r="CX40" i="1"/>
  <c r="CX41" i="1"/>
  <c r="CX42" i="1"/>
  <c r="CX43" i="1"/>
  <c r="CX44" i="1"/>
  <c r="CX45" i="1"/>
  <c r="CX46" i="1"/>
  <c r="CX47" i="1"/>
  <c r="CX48" i="1"/>
  <c r="CX49" i="1"/>
  <c r="CX50" i="1"/>
  <c r="CX51" i="1"/>
  <c r="CX52" i="1"/>
  <c r="CX53" i="1"/>
  <c r="CX54" i="1"/>
  <c r="CX55" i="1"/>
  <c r="CX56" i="1"/>
  <c r="CX57" i="1"/>
  <c r="CX58" i="1"/>
  <c r="CX59" i="1"/>
  <c r="CX60" i="1"/>
  <c r="CX61" i="1"/>
  <c r="CX62" i="1"/>
  <c r="CX63" i="1"/>
  <c r="CX64" i="1"/>
  <c r="CX7" i="1"/>
  <c r="CX6" i="1" l="1"/>
  <c r="CY6" i="1"/>
  <c r="CW3" i="20"/>
  <c r="CV3" i="20"/>
  <c r="CU3" i="20"/>
  <c r="CS3" i="20"/>
  <c r="CG3" i="20"/>
  <c r="D2" i="20"/>
  <c r="D1" i="20"/>
  <c r="BR62" i="5" l="1"/>
  <c r="BQ62" i="5"/>
  <c r="BP62" i="5"/>
  <c r="BO62" i="5"/>
  <c r="BN62" i="5"/>
  <c r="BM62" i="5"/>
  <c r="BL62" i="5"/>
  <c r="BK62" i="5"/>
  <c r="BJ62" i="5"/>
  <c r="BI62" i="5"/>
  <c r="BR61" i="5"/>
  <c r="BQ61" i="5"/>
  <c r="BP61" i="5"/>
  <c r="BO61" i="5"/>
  <c r="BN61" i="5"/>
  <c r="BM61" i="5"/>
  <c r="BL61" i="5"/>
  <c r="BK61" i="5"/>
  <c r="BJ61" i="5"/>
  <c r="BI61" i="5"/>
  <c r="BR60" i="5"/>
  <c r="BQ60" i="5"/>
  <c r="BP60" i="5"/>
  <c r="BO60" i="5"/>
  <c r="BN60" i="5"/>
  <c r="BM60" i="5"/>
  <c r="BL60" i="5"/>
  <c r="BK60" i="5"/>
  <c r="BJ60" i="5"/>
  <c r="BI60" i="5"/>
  <c r="BR59" i="5"/>
  <c r="BQ59" i="5"/>
  <c r="BP59" i="5"/>
  <c r="BO59" i="5"/>
  <c r="BN59" i="5"/>
  <c r="BM59" i="5"/>
  <c r="BL59" i="5"/>
  <c r="BK59" i="5"/>
  <c r="BJ59" i="5"/>
  <c r="BI59" i="5"/>
  <c r="BR58" i="5"/>
  <c r="BQ58" i="5"/>
  <c r="BP58" i="5"/>
  <c r="BO58" i="5"/>
  <c r="BN58" i="5"/>
  <c r="BM58" i="5"/>
  <c r="BL58" i="5"/>
  <c r="BK58" i="5"/>
  <c r="BJ58" i="5"/>
  <c r="BI58" i="5"/>
  <c r="BR57" i="5"/>
  <c r="BQ57" i="5"/>
  <c r="BP57" i="5"/>
  <c r="BO57" i="5"/>
  <c r="BN57" i="5"/>
  <c r="BM57" i="5"/>
  <c r="BL57" i="5"/>
  <c r="BK57" i="5"/>
  <c r="BJ57" i="5"/>
  <c r="BI57" i="5"/>
  <c r="BR56" i="5"/>
  <c r="BQ56" i="5"/>
  <c r="BP56" i="5"/>
  <c r="BO56" i="5"/>
  <c r="BN56" i="5"/>
  <c r="BM56" i="5"/>
  <c r="BL56" i="5"/>
  <c r="BK56" i="5"/>
  <c r="BJ56" i="5"/>
  <c r="BI56" i="5"/>
  <c r="BR55" i="5"/>
  <c r="BQ55" i="5"/>
  <c r="BP55" i="5"/>
  <c r="BO55" i="5"/>
  <c r="BN55" i="5"/>
  <c r="BM55" i="5"/>
  <c r="BL55" i="5"/>
  <c r="BK55" i="5"/>
  <c r="BJ55" i="5"/>
  <c r="BI55" i="5"/>
  <c r="BR54" i="5"/>
  <c r="BQ54" i="5"/>
  <c r="BP54" i="5"/>
  <c r="BO54" i="5"/>
  <c r="BN54" i="5"/>
  <c r="BM54" i="5"/>
  <c r="BL54" i="5"/>
  <c r="BK54" i="5"/>
  <c r="BJ54" i="5"/>
  <c r="BI54" i="5"/>
  <c r="BR53" i="5"/>
  <c r="BQ53" i="5"/>
  <c r="BP53" i="5"/>
  <c r="BO53" i="5"/>
  <c r="BN53" i="5"/>
  <c r="BM53" i="5"/>
  <c r="BL53" i="5"/>
  <c r="BK53" i="5"/>
  <c r="BJ53" i="5"/>
  <c r="BI53" i="5"/>
  <c r="BR52" i="5"/>
  <c r="BQ52" i="5"/>
  <c r="BP52" i="5"/>
  <c r="BO52" i="5"/>
  <c r="BN52" i="5"/>
  <c r="BM52" i="5"/>
  <c r="BL52" i="5"/>
  <c r="BK52" i="5"/>
  <c r="BJ52" i="5"/>
  <c r="BI52" i="5"/>
  <c r="BR51" i="5"/>
  <c r="BQ51" i="5"/>
  <c r="BP51" i="5"/>
  <c r="BO51" i="5"/>
  <c r="BN51" i="5"/>
  <c r="BM51" i="5"/>
  <c r="BL51" i="5"/>
  <c r="BK51" i="5"/>
  <c r="BJ51" i="5"/>
  <c r="BI51" i="5"/>
  <c r="BR50" i="5"/>
  <c r="BQ50" i="5"/>
  <c r="BP50" i="5"/>
  <c r="BO50" i="5"/>
  <c r="BN50" i="5"/>
  <c r="BM50" i="5"/>
  <c r="BL50" i="5"/>
  <c r="BK50" i="5"/>
  <c r="BJ50" i="5"/>
  <c r="BI50" i="5"/>
  <c r="BR49" i="5"/>
  <c r="BQ49" i="5"/>
  <c r="BP49" i="5"/>
  <c r="BO49" i="5"/>
  <c r="BN49" i="5"/>
  <c r="BM49" i="5"/>
  <c r="BL49" i="5"/>
  <c r="BK49" i="5"/>
  <c r="BJ49" i="5"/>
  <c r="BI49" i="5"/>
  <c r="BR48" i="5"/>
  <c r="BQ48" i="5"/>
  <c r="BP48" i="5"/>
  <c r="BO48" i="5"/>
  <c r="BN48" i="5"/>
  <c r="BM48" i="5"/>
  <c r="BL48" i="5"/>
  <c r="BK48" i="5"/>
  <c r="BJ48" i="5"/>
  <c r="BI48" i="5"/>
  <c r="BR47" i="5"/>
  <c r="BQ47" i="5"/>
  <c r="BP47" i="5"/>
  <c r="BO47" i="5"/>
  <c r="BN47" i="5"/>
  <c r="BM47" i="5"/>
  <c r="BL47" i="5"/>
  <c r="BK47" i="5"/>
  <c r="BJ47" i="5"/>
  <c r="BI47" i="5"/>
  <c r="BR46" i="5"/>
  <c r="BQ46" i="5"/>
  <c r="BP46" i="5"/>
  <c r="BO46" i="5"/>
  <c r="BN46" i="5"/>
  <c r="BM46" i="5"/>
  <c r="BL46" i="5"/>
  <c r="BK46" i="5"/>
  <c r="BJ46" i="5"/>
  <c r="BI46" i="5"/>
  <c r="BR45" i="5"/>
  <c r="BQ45" i="5"/>
  <c r="BP45" i="5"/>
  <c r="BO45" i="5"/>
  <c r="BN45" i="5"/>
  <c r="BM45" i="5"/>
  <c r="BL45" i="5"/>
  <c r="BK45" i="5"/>
  <c r="BJ45" i="5"/>
  <c r="BI45" i="5"/>
  <c r="BR44" i="5"/>
  <c r="BQ44" i="5"/>
  <c r="BP44" i="5"/>
  <c r="BO44" i="5"/>
  <c r="BN44" i="5"/>
  <c r="BM44" i="5"/>
  <c r="BL44" i="5"/>
  <c r="BK44" i="5"/>
  <c r="BJ44" i="5"/>
  <c r="BI44" i="5"/>
  <c r="BR43" i="5"/>
  <c r="BQ43" i="5"/>
  <c r="BP43" i="5"/>
  <c r="BO43" i="5"/>
  <c r="BN43" i="5"/>
  <c r="BM43" i="5"/>
  <c r="BL43" i="5"/>
  <c r="BK43" i="5"/>
  <c r="BJ43" i="5"/>
  <c r="BI43" i="5"/>
  <c r="BR42" i="5"/>
  <c r="BQ42" i="5"/>
  <c r="BP42" i="5"/>
  <c r="BO42" i="5"/>
  <c r="BN42" i="5"/>
  <c r="BM42" i="5"/>
  <c r="BL42" i="5"/>
  <c r="BK42" i="5"/>
  <c r="BJ42" i="5"/>
  <c r="BI42" i="5"/>
  <c r="BR41" i="5"/>
  <c r="BQ41" i="5"/>
  <c r="BP41" i="5"/>
  <c r="BO41" i="5"/>
  <c r="BN41" i="5"/>
  <c r="BM41" i="5"/>
  <c r="BL41" i="5"/>
  <c r="BK41" i="5"/>
  <c r="BJ41" i="5"/>
  <c r="BI41" i="5"/>
  <c r="BR40" i="5"/>
  <c r="BQ40" i="5"/>
  <c r="BP40" i="5"/>
  <c r="BO40" i="5"/>
  <c r="BN40" i="5"/>
  <c r="BM40" i="5"/>
  <c r="BL40" i="5"/>
  <c r="BK40" i="5"/>
  <c r="BJ40" i="5"/>
  <c r="BI40" i="5"/>
  <c r="BR39" i="5"/>
  <c r="BQ39" i="5"/>
  <c r="BP39" i="5"/>
  <c r="BO39" i="5"/>
  <c r="BN39" i="5"/>
  <c r="BM39" i="5"/>
  <c r="BL39" i="5"/>
  <c r="BK39" i="5"/>
  <c r="BJ39" i="5"/>
  <c r="BI39" i="5"/>
  <c r="BR38" i="5"/>
  <c r="BQ38" i="5"/>
  <c r="BP38" i="5"/>
  <c r="BO38" i="5"/>
  <c r="BN38" i="5"/>
  <c r="BM38" i="5"/>
  <c r="BL38" i="5"/>
  <c r="BK38" i="5"/>
  <c r="BJ38" i="5"/>
  <c r="BI38" i="5"/>
  <c r="BR37" i="5"/>
  <c r="BQ37" i="5"/>
  <c r="BP37" i="5"/>
  <c r="BO37" i="5"/>
  <c r="BN37" i="5"/>
  <c r="BM37" i="5"/>
  <c r="BL37" i="5"/>
  <c r="BK37" i="5"/>
  <c r="BJ37" i="5"/>
  <c r="BI37" i="5"/>
  <c r="BR36" i="5"/>
  <c r="BQ36" i="5"/>
  <c r="BP36" i="5"/>
  <c r="BO36" i="5"/>
  <c r="BN36" i="5"/>
  <c r="BM36" i="5"/>
  <c r="BL36" i="5"/>
  <c r="BK36" i="5"/>
  <c r="BJ36" i="5"/>
  <c r="BI36" i="5"/>
  <c r="BR35" i="5"/>
  <c r="BQ35" i="5"/>
  <c r="BP35" i="5"/>
  <c r="BO35" i="5"/>
  <c r="BN35" i="5"/>
  <c r="BM35" i="5"/>
  <c r="BL35" i="5"/>
  <c r="BK35" i="5"/>
  <c r="BJ35" i="5"/>
  <c r="BI35" i="5"/>
  <c r="BR34" i="5"/>
  <c r="BQ34" i="5"/>
  <c r="BP34" i="5"/>
  <c r="BO34" i="5"/>
  <c r="BN34" i="5"/>
  <c r="BM34" i="5"/>
  <c r="BL34" i="5"/>
  <c r="BK34" i="5"/>
  <c r="BJ34" i="5"/>
  <c r="BI34" i="5"/>
  <c r="BR33" i="5"/>
  <c r="BQ33" i="5"/>
  <c r="BP33" i="5"/>
  <c r="BO33" i="5"/>
  <c r="BN33" i="5"/>
  <c r="BM33" i="5"/>
  <c r="BL33" i="5"/>
  <c r="BK33" i="5"/>
  <c r="BJ33" i="5"/>
  <c r="BI33" i="5"/>
  <c r="BR32" i="5"/>
  <c r="BQ32" i="5"/>
  <c r="BP32" i="5"/>
  <c r="BO32" i="5"/>
  <c r="BN32" i="5"/>
  <c r="BM32" i="5"/>
  <c r="BL32" i="5"/>
  <c r="BK32" i="5"/>
  <c r="BJ32" i="5"/>
  <c r="BI32" i="5"/>
  <c r="BR31" i="5"/>
  <c r="BQ31" i="5"/>
  <c r="BP31" i="5"/>
  <c r="BO31" i="5"/>
  <c r="BN31" i="5"/>
  <c r="BM31" i="5"/>
  <c r="BL31" i="5"/>
  <c r="BK31" i="5"/>
  <c r="BJ31" i="5"/>
  <c r="BI31" i="5"/>
  <c r="BR30" i="5"/>
  <c r="BQ30" i="5"/>
  <c r="BP30" i="5"/>
  <c r="BO30" i="5"/>
  <c r="BN30" i="5"/>
  <c r="BM30" i="5"/>
  <c r="BL30" i="5"/>
  <c r="BK30" i="5"/>
  <c r="BJ30" i="5"/>
  <c r="BI30" i="5"/>
  <c r="BR29" i="5"/>
  <c r="BQ29" i="5"/>
  <c r="BP29" i="5"/>
  <c r="BO29" i="5"/>
  <c r="BN29" i="5"/>
  <c r="BM29" i="5"/>
  <c r="BL29" i="5"/>
  <c r="BK29" i="5"/>
  <c r="BJ29" i="5"/>
  <c r="BI29" i="5"/>
  <c r="BR28" i="5"/>
  <c r="BQ28" i="5"/>
  <c r="BP28" i="5"/>
  <c r="BO28" i="5"/>
  <c r="BN28" i="5"/>
  <c r="BM28" i="5"/>
  <c r="BL28" i="5"/>
  <c r="BK28" i="5"/>
  <c r="BJ28" i="5"/>
  <c r="BI28" i="5"/>
  <c r="BR27" i="5"/>
  <c r="BQ27" i="5"/>
  <c r="BP27" i="5"/>
  <c r="BO27" i="5"/>
  <c r="BN27" i="5"/>
  <c r="BM27" i="5"/>
  <c r="BL27" i="5"/>
  <c r="BK27" i="5"/>
  <c r="BJ27" i="5"/>
  <c r="BI27" i="5"/>
  <c r="BR26" i="5"/>
  <c r="BQ26" i="5"/>
  <c r="BP26" i="5"/>
  <c r="BO26" i="5"/>
  <c r="BN26" i="5"/>
  <c r="BM26" i="5"/>
  <c r="BL26" i="5"/>
  <c r="BK26" i="5"/>
  <c r="BJ26" i="5"/>
  <c r="BI26" i="5"/>
  <c r="BR25" i="5"/>
  <c r="BQ25" i="5"/>
  <c r="BP25" i="5"/>
  <c r="BO25" i="5"/>
  <c r="BN25" i="5"/>
  <c r="BM25" i="5"/>
  <c r="BL25" i="5"/>
  <c r="BK25" i="5"/>
  <c r="BJ25" i="5"/>
  <c r="BI25" i="5"/>
  <c r="BR24" i="5"/>
  <c r="BQ24" i="5"/>
  <c r="BP24" i="5"/>
  <c r="BO24" i="5"/>
  <c r="BN24" i="5"/>
  <c r="BM24" i="5"/>
  <c r="BL24" i="5"/>
  <c r="BK24" i="5"/>
  <c r="BJ24" i="5"/>
  <c r="BI24" i="5"/>
  <c r="BR23" i="5"/>
  <c r="BQ23" i="5"/>
  <c r="BP23" i="5"/>
  <c r="BO23" i="5"/>
  <c r="BN23" i="5"/>
  <c r="BM23" i="5"/>
  <c r="BL23" i="5"/>
  <c r="BK23" i="5"/>
  <c r="BJ23" i="5"/>
  <c r="BI23" i="5"/>
  <c r="BR22" i="5"/>
  <c r="BQ22" i="5"/>
  <c r="BP22" i="5"/>
  <c r="BO22" i="5"/>
  <c r="BN22" i="5"/>
  <c r="BM22" i="5"/>
  <c r="BL22" i="5"/>
  <c r="BK22" i="5"/>
  <c r="BJ22" i="5"/>
  <c r="BI22" i="5"/>
  <c r="BR21" i="5"/>
  <c r="BQ21" i="5"/>
  <c r="BP21" i="5"/>
  <c r="BO21" i="5"/>
  <c r="BN21" i="5"/>
  <c r="BM21" i="5"/>
  <c r="BL21" i="5"/>
  <c r="BK21" i="5"/>
  <c r="BJ21" i="5"/>
  <c r="BI21" i="5"/>
  <c r="BR20" i="5"/>
  <c r="BQ20" i="5"/>
  <c r="BP20" i="5"/>
  <c r="BO20" i="5"/>
  <c r="BN20" i="5"/>
  <c r="BM20" i="5"/>
  <c r="BL20" i="5"/>
  <c r="BK20" i="5"/>
  <c r="BJ20" i="5"/>
  <c r="BI20" i="5"/>
  <c r="BR19" i="5"/>
  <c r="BQ19" i="5"/>
  <c r="BP19" i="5"/>
  <c r="BO19" i="5"/>
  <c r="BN19" i="5"/>
  <c r="BM19" i="5"/>
  <c r="BL19" i="5"/>
  <c r="BK19" i="5"/>
  <c r="BJ19" i="5"/>
  <c r="BI19" i="5"/>
  <c r="BR18" i="5"/>
  <c r="BQ18" i="5"/>
  <c r="BP18" i="5"/>
  <c r="BO18" i="5"/>
  <c r="BN18" i="5"/>
  <c r="BM18" i="5"/>
  <c r="BL18" i="5"/>
  <c r="BK18" i="5"/>
  <c r="BJ18" i="5"/>
  <c r="BI18" i="5"/>
  <c r="BR17" i="5"/>
  <c r="BQ17" i="5"/>
  <c r="BP17" i="5"/>
  <c r="BO17" i="5"/>
  <c r="BN17" i="5"/>
  <c r="BM17" i="5"/>
  <c r="BL17" i="5"/>
  <c r="BK17" i="5"/>
  <c r="BJ17" i="5"/>
  <c r="BI17" i="5"/>
  <c r="BR16" i="5"/>
  <c r="BQ16" i="5"/>
  <c r="BP16" i="5"/>
  <c r="BO16" i="5"/>
  <c r="BN16" i="5"/>
  <c r="BM16" i="5"/>
  <c r="BL16" i="5"/>
  <c r="BK16" i="5"/>
  <c r="BJ16" i="5"/>
  <c r="BI16" i="5"/>
  <c r="BR15" i="5"/>
  <c r="BQ15" i="5"/>
  <c r="BP15" i="5"/>
  <c r="BO15" i="5"/>
  <c r="BN15" i="5"/>
  <c r="BM15" i="5"/>
  <c r="BL15" i="5"/>
  <c r="BK15" i="5"/>
  <c r="BJ15" i="5"/>
  <c r="BI15" i="5"/>
  <c r="BR14" i="5"/>
  <c r="BQ14" i="5"/>
  <c r="BP14" i="5"/>
  <c r="BO14" i="5"/>
  <c r="BN14" i="5"/>
  <c r="BM14" i="5"/>
  <c r="BL14" i="5"/>
  <c r="BK14" i="5"/>
  <c r="BJ14" i="5"/>
  <c r="BI14" i="5"/>
  <c r="BR13" i="5"/>
  <c r="BQ13" i="5"/>
  <c r="BP13" i="5"/>
  <c r="BO13" i="5"/>
  <c r="BN13" i="5"/>
  <c r="BM13" i="5"/>
  <c r="BL13" i="5"/>
  <c r="BK13" i="5"/>
  <c r="BJ13" i="5"/>
  <c r="BI13" i="5"/>
  <c r="BR12" i="5"/>
  <c r="BQ12" i="5"/>
  <c r="BP12" i="5"/>
  <c r="BO12" i="5"/>
  <c r="BN12" i="5"/>
  <c r="BM12" i="5"/>
  <c r="BL12" i="5"/>
  <c r="BK12" i="5"/>
  <c r="BJ12" i="5"/>
  <c r="BI12" i="5"/>
  <c r="BR11" i="5"/>
  <c r="BQ11" i="5"/>
  <c r="BP11" i="5"/>
  <c r="BO11" i="5"/>
  <c r="BN11" i="5"/>
  <c r="BM11" i="5"/>
  <c r="BL11" i="5"/>
  <c r="BK11" i="5"/>
  <c r="BJ11" i="5"/>
  <c r="BI11" i="5"/>
  <c r="BR10" i="5"/>
  <c r="BQ10" i="5"/>
  <c r="BP10" i="5"/>
  <c r="BO10" i="5"/>
  <c r="BN10" i="5"/>
  <c r="BM10" i="5"/>
  <c r="BL10" i="5"/>
  <c r="BK10" i="5"/>
  <c r="BJ10" i="5"/>
  <c r="BI10" i="5"/>
  <c r="BR9" i="5"/>
  <c r="BQ9" i="5"/>
  <c r="BP9" i="5"/>
  <c r="BO9" i="5"/>
  <c r="BN9" i="5"/>
  <c r="BM9" i="5"/>
  <c r="BL9" i="5"/>
  <c r="BK9" i="5"/>
  <c r="BJ9" i="5"/>
  <c r="BI9" i="5"/>
  <c r="BR8" i="5"/>
  <c r="BQ8" i="5"/>
  <c r="BP8" i="5"/>
  <c r="BO8" i="5"/>
  <c r="BN8" i="5"/>
  <c r="BM8" i="5"/>
  <c r="BL8" i="5"/>
  <c r="BK8" i="5"/>
  <c r="BJ8" i="5"/>
  <c r="BI8" i="5"/>
  <c r="BR7" i="5"/>
  <c r="BQ7" i="5"/>
  <c r="BP7" i="5"/>
  <c r="BO7" i="5"/>
  <c r="BN7" i="5"/>
  <c r="BM7" i="5"/>
  <c r="BL7" i="5"/>
  <c r="BK7" i="5"/>
  <c r="BJ7" i="5"/>
  <c r="BI7" i="5"/>
  <c r="BR6" i="5"/>
  <c r="BQ6" i="5"/>
  <c r="BP6" i="5"/>
  <c r="BO6" i="5"/>
  <c r="BN6" i="5"/>
  <c r="BM6" i="5"/>
  <c r="BL6" i="5"/>
  <c r="BK6" i="5"/>
  <c r="BJ6" i="5"/>
  <c r="BI6" i="5"/>
  <c r="BR5" i="5"/>
  <c r="BQ5" i="5"/>
  <c r="BP5" i="5"/>
  <c r="BO5" i="5"/>
  <c r="BN5" i="5"/>
  <c r="BM5" i="5"/>
  <c r="BL5" i="5"/>
  <c r="BK5" i="5"/>
  <c r="BJ5" i="5"/>
  <c r="BI5" i="5"/>
  <c r="BR4" i="5"/>
  <c r="BQ4" i="5"/>
  <c r="BP4" i="5"/>
  <c r="BO4" i="5"/>
  <c r="BN4" i="5"/>
  <c r="BM4" i="5"/>
  <c r="BL4" i="5"/>
  <c r="BK4" i="5"/>
  <c r="BJ4" i="5"/>
  <c r="BI4" i="5"/>
  <c r="DY7" i="1"/>
  <c r="DY8" i="1"/>
  <c r="DY9" i="1"/>
  <c r="DY10" i="1"/>
  <c r="DY11" i="1"/>
  <c r="DY12" i="1"/>
  <c r="DY13" i="1"/>
  <c r="DY14" i="1"/>
  <c r="DY15" i="1"/>
  <c r="DY16" i="1"/>
  <c r="DY17" i="1"/>
  <c r="DY18" i="1"/>
  <c r="DY19" i="1"/>
  <c r="DY20" i="1"/>
  <c r="DY21" i="1"/>
  <c r="DY22" i="1"/>
  <c r="DY23" i="1"/>
  <c r="DY24" i="1"/>
  <c r="DY25" i="1"/>
  <c r="DY26" i="1"/>
  <c r="DY27" i="1"/>
  <c r="DY28" i="1"/>
  <c r="DY29" i="1"/>
  <c r="DY30" i="1"/>
  <c r="DY31" i="1"/>
  <c r="DY32" i="1"/>
  <c r="DY33" i="1"/>
  <c r="DY34" i="1"/>
  <c r="DY35" i="1"/>
  <c r="DY36" i="1"/>
  <c r="DY37" i="1"/>
  <c r="DY38" i="1"/>
  <c r="DY39" i="1"/>
  <c r="DY40" i="1"/>
  <c r="DY41" i="1"/>
  <c r="DY42" i="1"/>
  <c r="DY43" i="1"/>
  <c r="DY44" i="1"/>
  <c r="DY45" i="1"/>
  <c r="DY46" i="1"/>
  <c r="DY47" i="1"/>
  <c r="DY48" i="1"/>
  <c r="DY49" i="1"/>
  <c r="DY50" i="1"/>
  <c r="DY51" i="1"/>
  <c r="DY52" i="1"/>
  <c r="DY53" i="1"/>
  <c r="DY54" i="1"/>
  <c r="DY55" i="1"/>
  <c r="DY56" i="1"/>
  <c r="DY57" i="1"/>
  <c r="DY58" i="1"/>
  <c r="DY59" i="1"/>
  <c r="DY60" i="1"/>
  <c r="DY61" i="1"/>
  <c r="DY62" i="1"/>
  <c r="DY63" i="1"/>
  <c r="DY64" i="1"/>
  <c r="DY6" i="1"/>
  <c r="DU7" i="1"/>
  <c r="DU8" i="1"/>
  <c r="DU9" i="1"/>
  <c r="DU10" i="1"/>
  <c r="DU11" i="1"/>
  <c r="DU12" i="1"/>
  <c r="DU13" i="1"/>
  <c r="DU14" i="1"/>
  <c r="DU15" i="1"/>
  <c r="DU16" i="1"/>
  <c r="DU17" i="1"/>
  <c r="DU18" i="1"/>
  <c r="DU19" i="1"/>
  <c r="DU20" i="1"/>
  <c r="DU21" i="1"/>
  <c r="DU22" i="1"/>
  <c r="DU23" i="1"/>
  <c r="DU24" i="1"/>
  <c r="DU25" i="1"/>
  <c r="DU26" i="1"/>
  <c r="DU27" i="1"/>
  <c r="DU28" i="1"/>
  <c r="DU29" i="1"/>
  <c r="DU30" i="1"/>
  <c r="DU31" i="1"/>
  <c r="DU32" i="1"/>
  <c r="DU33" i="1"/>
  <c r="DU34" i="1"/>
  <c r="DU35" i="1"/>
  <c r="DU36" i="1"/>
  <c r="DU37" i="1"/>
  <c r="DU38" i="1"/>
  <c r="DU39" i="1"/>
  <c r="DU40" i="1"/>
  <c r="DU41" i="1"/>
  <c r="DU42" i="1"/>
  <c r="DU43" i="1"/>
  <c r="DU44" i="1"/>
  <c r="DU45" i="1"/>
  <c r="DU46" i="1"/>
  <c r="DU47" i="1"/>
  <c r="DU48" i="1"/>
  <c r="DU49" i="1"/>
  <c r="DU50" i="1"/>
  <c r="DU51" i="1"/>
  <c r="DU52" i="1"/>
  <c r="DU53" i="1"/>
  <c r="DU54" i="1"/>
  <c r="DU55" i="1"/>
  <c r="DU56" i="1"/>
  <c r="DU57" i="1"/>
  <c r="DU58" i="1"/>
  <c r="DU59" i="1"/>
  <c r="DU60" i="1"/>
  <c r="DU61" i="1"/>
  <c r="DU62" i="1"/>
  <c r="DU63" i="1"/>
  <c r="DU64" i="1"/>
  <c r="DU6" i="1"/>
  <c r="DQ7" i="1"/>
  <c r="DQ8" i="1"/>
  <c r="DQ9" i="1"/>
  <c r="DQ10" i="1"/>
  <c r="DQ11" i="1"/>
  <c r="DQ12" i="1"/>
  <c r="DQ13" i="1"/>
  <c r="DQ14" i="1"/>
  <c r="DQ15" i="1"/>
  <c r="DQ16" i="1"/>
  <c r="DQ17" i="1"/>
  <c r="DQ18" i="1"/>
  <c r="DQ19" i="1"/>
  <c r="DQ20" i="1"/>
  <c r="DQ21" i="1"/>
  <c r="DQ22" i="1"/>
  <c r="DQ23" i="1"/>
  <c r="DQ24" i="1"/>
  <c r="DQ25" i="1"/>
  <c r="DQ26" i="1"/>
  <c r="DQ27" i="1"/>
  <c r="DQ28" i="1"/>
  <c r="DQ29" i="1"/>
  <c r="DQ30" i="1"/>
  <c r="DQ31" i="1"/>
  <c r="DQ32" i="1"/>
  <c r="DQ33" i="1"/>
  <c r="DQ34" i="1"/>
  <c r="DQ35" i="1"/>
  <c r="DQ36" i="1"/>
  <c r="DQ37" i="1"/>
  <c r="DQ38" i="1"/>
  <c r="DQ39" i="1"/>
  <c r="DQ40" i="1"/>
  <c r="DQ41" i="1"/>
  <c r="DQ42" i="1"/>
  <c r="DQ43" i="1"/>
  <c r="DQ44" i="1"/>
  <c r="DQ45" i="1"/>
  <c r="DQ46" i="1"/>
  <c r="DQ47" i="1"/>
  <c r="DQ48" i="1"/>
  <c r="DQ49" i="1"/>
  <c r="DQ50" i="1"/>
  <c r="DQ51" i="1"/>
  <c r="DQ52" i="1"/>
  <c r="DQ53" i="1"/>
  <c r="DQ54" i="1"/>
  <c r="DQ55" i="1"/>
  <c r="DQ56" i="1"/>
  <c r="DQ57" i="1"/>
  <c r="DQ58" i="1"/>
  <c r="DQ59" i="1"/>
  <c r="DQ60" i="1"/>
  <c r="DQ61" i="1"/>
  <c r="DQ62" i="1"/>
  <c r="DQ63" i="1"/>
  <c r="DQ64" i="1"/>
  <c r="DQ6" i="1"/>
  <c r="DM7" i="1"/>
  <c r="DM8" i="1"/>
  <c r="DM9" i="1"/>
  <c r="DM10" i="1"/>
  <c r="DM11" i="1"/>
  <c r="DM12" i="1"/>
  <c r="DM13" i="1"/>
  <c r="DM14" i="1"/>
  <c r="DM15" i="1"/>
  <c r="DM16" i="1"/>
  <c r="DM17" i="1"/>
  <c r="DM18" i="1"/>
  <c r="DM19" i="1"/>
  <c r="DM20" i="1"/>
  <c r="DM21" i="1"/>
  <c r="DM22" i="1"/>
  <c r="DM23" i="1"/>
  <c r="DM24" i="1"/>
  <c r="DM25" i="1"/>
  <c r="DM26" i="1"/>
  <c r="DM27" i="1"/>
  <c r="DM28" i="1"/>
  <c r="DM29" i="1"/>
  <c r="DM30" i="1"/>
  <c r="DM31" i="1"/>
  <c r="DM32" i="1"/>
  <c r="DM33" i="1"/>
  <c r="DM34" i="1"/>
  <c r="DM35" i="1"/>
  <c r="DM36" i="1"/>
  <c r="DM37" i="1"/>
  <c r="DM38" i="1"/>
  <c r="DM39" i="1"/>
  <c r="DM40" i="1"/>
  <c r="DM41" i="1"/>
  <c r="DM42" i="1"/>
  <c r="DM43" i="1"/>
  <c r="DM44" i="1"/>
  <c r="DM45" i="1"/>
  <c r="DM46" i="1"/>
  <c r="DM47" i="1"/>
  <c r="DM48" i="1"/>
  <c r="DM49" i="1"/>
  <c r="DM50" i="1"/>
  <c r="DM51" i="1"/>
  <c r="DM52" i="1"/>
  <c r="DM53" i="1"/>
  <c r="DM54" i="1"/>
  <c r="DM55" i="1"/>
  <c r="DM56" i="1"/>
  <c r="DM57" i="1"/>
  <c r="DM58" i="1"/>
  <c r="DM59" i="1"/>
  <c r="DM60" i="1"/>
  <c r="DM61" i="1"/>
  <c r="DM62" i="1"/>
  <c r="DM63" i="1"/>
  <c r="DM64" i="1"/>
  <c r="DM6" i="1"/>
  <c r="DI7" i="1"/>
  <c r="DI8" i="1"/>
  <c r="DI9" i="1"/>
  <c r="DI10" i="1"/>
  <c r="DI11" i="1"/>
  <c r="DI12" i="1"/>
  <c r="DI13" i="1"/>
  <c r="DI14" i="1"/>
  <c r="DI15" i="1"/>
  <c r="DI16" i="1"/>
  <c r="DI17" i="1"/>
  <c r="DI18" i="1"/>
  <c r="DI19" i="1"/>
  <c r="DI20" i="1"/>
  <c r="DI21" i="1"/>
  <c r="DI22" i="1"/>
  <c r="DI23" i="1"/>
  <c r="DI24" i="1"/>
  <c r="DI25" i="1"/>
  <c r="DI26" i="1"/>
  <c r="DI27" i="1"/>
  <c r="DI28" i="1"/>
  <c r="DI29" i="1"/>
  <c r="DI30" i="1"/>
  <c r="DI31" i="1"/>
  <c r="DI32" i="1"/>
  <c r="DI33" i="1"/>
  <c r="DI34" i="1"/>
  <c r="DI35" i="1"/>
  <c r="DI36" i="1"/>
  <c r="DI37" i="1"/>
  <c r="DI38" i="1"/>
  <c r="DI39" i="1"/>
  <c r="DI40" i="1"/>
  <c r="DI41" i="1"/>
  <c r="DI42" i="1"/>
  <c r="DI43" i="1"/>
  <c r="DI44" i="1"/>
  <c r="DI45" i="1"/>
  <c r="DI46" i="1"/>
  <c r="DI47" i="1"/>
  <c r="DI48" i="1"/>
  <c r="DI49" i="1"/>
  <c r="DI50" i="1"/>
  <c r="DI51" i="1"/>
  <c r="DI52" i="1"/>
  <c r="DI53" i="1"/>
  <c r="DI54" i="1"/>
  <c r="DI55" i="1"/>
  <c r="DI56" i="1"/>
  <c r="DI57" i="1"/>
  <c r="DI58" i="1"/>
  <c r="DI59" i="1"/>
  <c r="DI60" i="1"/>
  <c r="DI61" i="1"/>
  <c r="DI62" i="1"/>
  <c r="DI63" i="1"/>
  <c r="DI64" i="1"/>
  <c r="DI6" i="1"/>
  <c r="DE7" i="1"/>
  <c r="DE8" i="1"/>
  <c r="DE9" i="1"/>
  <c r="DE10" i="1"/>
  <c r="DE11" i="1"/>
  <c r="DE12" i="1"/>
  <c r="DE13" i="1"/>
  <c r="DE14" i="1"/>
  <c r="DE15" i="1"/>
  <c r="DE16" i="1"/>
  <c r="DE17" i="1"/>
  <c r="DE18" i="1"/>
  <c r="DE19" i="1"/>
  <c r="DE20" i="1"/>
  <c r="DE21" i="1"/>
  <c r="DE22" i="1"/>
  <c r="DE23" i="1"/>
  <c r="DE24" i="1"/>
  <c r="DE25" i="1"/>
  <c r="DE26" i="1"/>
  <c r="DE27" i="1"/>
  <c r="DE28" i="1"/>
  <c r="DE29" i="1"/>
  <c r="DE30" i="1"/>
  <c r="DE31" i="1"/>
  <c r="DE32" i="1"/>
  <c r="DE33" i="1"/>
  <c r="DE34" i="1"/>
  <c r="DE35" i="1"/>
  <c r="DE36" i="1"/>
  <c r="DE37" i="1"/>
  <c r="DE38" i="1"/>
  <c r="DE39" i="1"/>
  <c r="DE40" i="1"/>
  <c r="DE41" i="1"/>
  <c r="DE42" i="1"/>
  <c r="DE43" i="1"/>
  <c r="DE44" i="1"/>
  <c r="DE45" i="1"/>
  <c r="DE46" i="1"/>
  <c r="DE47" i="1"/>
  <c r="DE48" i="1"/>
  <c r="DE49" i="1"/>
  <c r="DE50" i="1"/>
  <c r="DE51" i="1"/>
  <c r="DE52" i="1"/>
  <c r="DE53" i="1"/>
  <c r="DE54" i="1"/>
  <c r="DE55" i="1"/>
  <c r="DE56" i="1"/>
  <c r="DE57" i="1"/>
  <c r="DE58" i="1"/>
  <c r="DE59" i="1"/>
  <c r="DE60" i="1"/>
  <c r="DE61" i="1"/>
  <c r="DE62" i="1"/>
  <c r="DE63" i="1"/>
  <c r="DE64" i="1"/>
  <c r="DE6" i="1"/>
  <c r="DA7" i="1"/>
  <c r="DA8" i="1"/>
  <c r="DA9" i="1"/>
  <c r="DA10" i="1"/>
  <c r="DA11" i="1"/>
  <c r="DA12" i="1"/>
  <c r="DA13" i="1"/>
  <c r="DA14" i="1"/>
  <c r="DA15" i="1"/>
  <c r="DA16" i="1"/>
  <c r="DA17" i="1"/>
  <c r="DA18" i="1"/>
  <c r="DA19" i="1"/>
  <c r="DA20" i="1"/>
  <c r="DA21" i="1"/>
  <c r="DA22" i="1"/>
  <c r="DA23" i="1"/>
  <c r="DA24" i="1"/>
  <c r="DA25" i="1"/>
  <c r="DA26" i="1"/>
  <c r="DA27" i="1"/>
  <c r="DA28" i="1"/>
  <c r="DA29" i="1"/>
  <c r="DA30" i="1"/>
  <c r="DA31" i="1"/>
  <c r="DA32" i="1"/>
  <c r="DA33" i="1"/>
  <c r="DA34" i="1"/>
  <c r="DA35" i="1"/>
  <c r="DA36" i="1"/>
  <c r="DA37" i="1"/>
  <c r="DA38" i="1"/>
  <c r="DA39" i="1"/>
  <c r="DA40" i="1"/>
  <c r="DA41" i="1"/>
  <c r="DA42" i="1"/>
  <c r="DA43" i="1"/>
  <c r="DA44" i="1"/>
  <c r="DA45" i="1"/>
  <c r="DA46" i="1"/>
  <c r="DA47" i="1"/>
  <c r="DA48" i="1"/>
  <c r="DA49" i="1"/>
  <c r="DA50" i="1"/>
  <c r="DA51" i="1"/>
  <c r="DA52" i="1"/>
  <c r="DA53" i="1"/>
  <c r="DA54" i="1"/>
  <c r="DA55" i="1"/>
  <c r="DA56" i="1"/>
  <c r="DA57" i="1"/>
  <c r="DA58" i="1"/>
  <c r="DA59" i="1"/>
  <c r="DA60" i="1"/>
  <c r="DA61" i="1"/>
  <c r="DA62" i="1"/>
  <c r="DA63" i="1"/>
  <c r="DA64" i="1"/>
  <c r="DA6" i="1"/>
  <c r="BU64" i="1"/>
  <c r="BS62" i="5" s="1"/>
  <c r="BU63" i="1"/>
  <c r="BS61" i="5" s="1"/>
  <c r="BU62" i="1"/>
  <c r="BS60" i="5" s="1"/>
  <c r="BU61" i="1"/>
  <c r="BS59" i="5" s="1"/>
  <c r="BU60" i="1"/>
  <c r="BS58" i="5" s="1"/>
  <c r="BU59" i="1"/>
  <c r="BS57" i="5" s="1"/>
  <c r="BU58" i="1"/>
  <c r="BS56" i="5" s="1"/>
  <c r="BU57" i="1"/>
  <c r="BS55" i="5" s="1"/>
  <c r="BU56" i="1"/>
  <c r="BS54" i="5" s="1"/>
  <c r="BU55" i="1"/>
  <c r="BS53" i="5" s="1"/>
  <c r="BU54" i="1"/>
  <c r="BS52" i="5" s="1"/>
  <c r="BU53" i="1"/>
  <c r="BS51" i="5" s="1"/>
  <c r="BU52" i="1"/>
  <c r="BS50" i="5" s="1"/>
  <c r="BU51" i="1"/>
  <c r="BS49" i="5" s="1"/>
  <c r="BU50" i="1"/>
  <c r="BS48" i="5" s="1"/>
  <c r="BU49" i="1"/>
  <c r="BS47" i="5" s="1"/>
  <c r="BU48" i="1"/>
  <c r="BS46" i="5" s="1"/>
  <c r="BU47" i="1"/>
  <c r="BS45" i="5" s="1"/>
  <c r="BU46" i="1"/>
  <c r="BS44" i="5" s="1"/>
  <c r="BU45" i="1"/>
  <c r="BS43" i="5" s="1"/>
  <c r="BU44" i="1"/>
  <c r="BS42" i="5" s="1"/>
  <c r="BU43" i="1"/>
  <c r="BS41" i="5" s="1"/>
  <c r="BU42" i="1"/>
  <c r="BS40" i="5" s="1"/>
  <c r="BU41" i="1"/>
  <c r="BS39" i="5" s="1"/>
  <c r="BU40" i="1"/>
  <c r="BS38" i="5" s="1"/>
  <c r="BU39" i="1"/>
  <c r="BS37" i="5" s="1"/>
  <c r="BU38" i="1"/>
  <c r="BS36" i="5" s="1"/>
  <c r="BU37" i="1"/>
  <c r="BS35" i="5" s="1"/>
  <c r="BU36" i="1"/>
  <c r="BS34" i="5" s="1"/>
  <c r="BU35" i="1"/>
  <c r="BS33" i="5" s="1"/>
  <c r="BU34" i="1"/>
  <c r="BS32" i="5" s="1"/>
  <c r="BU33" i="1"/>
  <c r="BS31" i="5" s="1"/>
  <c r="BU32" i="1"/>
  <c r="BS30" i="5" s="1"/>
  <c r="BU31" i="1"/>
  <c r="BS29" i="5" s="1"/>
  <c r="BU30" i="1"/>
  <c r="BS28" i="5" s="1"/>
  <c r="BU29" i="1"/>
  <c r="BS27" i="5" s="1"/>
  <c r="BU28" i="1"/>
  <c r="BS26" i="5" s="1"/>
  <c r="BU27" i="1"/>
  <c r="BS25" i="5" s="1"/>
  <c r="BU26" i="1"/>
  <c r="BS24" i="5" s="1"/>
  <c r="BU25" i="1"/>
  <c r="BS23" i="5" s="1"/>
  <c r="BU24" i="1"/>
  <c r="BS22" i="5" s="1"/>
  <c r="BU23" i="1"/>
  <c r="BS21" i="5" s="1"/>
  <c r="BU22" i="1"/>
  <c r="BS20" i="5" s="1"/>
  <c r="BU21" i="1"/>
  <c r="BS19" i="5" s="1"/>
  <c r="BU20" i="1"/>
  <c r="BS18" i="5" s="1"/>
  <c r="BU19" i="1"/>
  <c r="BS17" i="5" s="1"/>
  <c r="BU18" i="1"/>
  <c r="BS16" i="5" s="1"/>
  <c r="BU17" i="1"/>
  <c r="BS15" i="5" s="1"/>
  <c r="BU16" i="1"/>
  <c r="BS14" i="5" s="1"/>
  <c r="BU15" i="1"/>
  <c r="BS13" i="5" s="1"/>
  <c r="BU14" i="1"/>
  <c r="BS12" i="5" s="1"/>
  <c r="BU13" i="1"/>
  <c r="BS11" i="5" s="1"/>
  <c r="BU12" i="1"/>
  <c r="BS10" i="5" s="1"/>
  <c r="BU11" i="1"/>
  <c r="BS9" i="5" s="1"/>
  <c r="BU10" i="1"/>
  <c r="BS8" i="5" s="1"/>
  <c r="BU9" i="1"/>
  <c r="BS7" i="5" s="1"/>
  <c r="BU8" i="1"/>
  <c r="BS6" i="5" s="1"/>
  <c r="BU7" i="1"/>
  <c r="BS5" i="5" s="1"/>
  <c r="BU6" i="1"/>
  <c r="BS4" i="5" s="1"/>
  <c r="BT5" i="1"/>
  <c r="BS5" i="1"/>
  <c r="BR5" i="1"/>
  <c r="BQ5" i="1"/>
  <c r="BP5" i="1"/>
  <c r="BO5" i="1"/>
  <c r="BN5" i="1"/>
  <c r="BM5" i="1"/>
  <c r="BL5" i="1"/>
  <c r="BK5" i="1"/>
  <c r="BT5" i="3" l="1"/>
  <c r="BT5" i="20"/>
  <c r="BS5" i="3"/>
  <c r="BS5" i="20"/>
  <c r="BR5" i="3"/>
  <c r="BR5" i="20"/>
  <c r="BQ5" i="3"/>
  <c r="BQ5" i="20"/>
  <c r="BO3" i="5"/>
  <c r="BK5" i="3"/>
  <c r="BK5" i="20"/>
  <c r="BL5" i="3"/>
  <c r="BL5" i="20"/>
  <c r="BP5" i="3"/>
  <c r="BP5" i="20"/>
  <c r="BL3" i="5"/>
  <c r="BO5" i="3"/>
  <c r="BO5" i="20"/>
  <c r="BM5" i="3"/>
  <c r="BM5" i="20"/>
  <c r="BN5" i="3"/>
  <c r="BN5" i="20"/>
  <c r="BK3" i="5"/>
  <c r="BP3" i="5"/>
  <c r="BJ3" i="5"/>
  <c r="BI3" i="5"/>
  <c r="BN3" i="5"/>
  <c r="BR3" i="5"/>
  <c r="BQ3" i="5"/>
  <c r="BM3" i="5"/>
  <c r="BU5" i="1"/>
  <c r="CS3" i="3"/>
  <c r="CU3" i="3"/>
  <c r="CV3" i="3"/>
  <c r="CW3" i="3"/>
  <c r="CJ3" i="1"/>
  <c r="CH3" i="1"/>
  <c r="CH3" i="3" l="1"/>
  <c r="CH3" i="20"/>
  <c r="CJ3" i="3"/>
  <c r="CJ3" i="20"/>
  <c r="BU5" i="3"/>
  <c r="BU5" i="20"/>
  <c r="BS3" i="5"/>
  <c r="D2" i="3" l="1"/>
  <c r="D1" i="3"/>
  <c r="CQ7" i="1" l="1"/>
  <c r="CR7" i="1" s="1"/>
  <c r="CQ8" i="1"/>
  <c r="CR8" i="1" s="1"/>
  <c r="CQ9" i="1"/>
  <c r="CR9" i="1" s="1"/>
  <c r="CQ10" i="1"/>
  <c r="CQ12" i="1"/>
  <c r="CQ15" i="1"/>
  <c r="CR15" i="1" s="1"/>
  <c r="CQ19" i="1"/>
  <c r="CR19" i="1" s="1"/>
  <c r="CQ21" i="1"/>
  <c r="CQ22" i="1"/>
  <c r="CQ23" i="1"/>
  <c r="CR23" i="1" s="1"/>
  <c r="CQ24" i="1"/>
  <c r="CR24" i="1" s="1"/>
  <c r="CQ25" i="1"/>
  <c r="CQ26" i="1"/>
  <c r="CR26" i="1" s="1"/>
  <c r="CQ27" i="1"/>
  <c r="CR27" i="1" s="1"/>
  <c r="CQ28" i="1"/>
  <c r="CR28" i="1" s="1"/>
  <c r="CQ29" i="1"/>
  <c r="CQ30" i="1"/>
  <c r="CQ31" i="1"/>
  <c r="CR31" i="1" s="1"/>
  <c r="CQ32" i="1"/>
  <c r="CR32" i="1" s="1"/>
  <c r="CQ33" i="1"/>
  <c r="CR33" i="1" s="1"/>
  <c r="CQ34" i="1"/>
  <c r="CR34" i="1" s="1"/>
  <c r="CQ35" i="1"/>
  <c r="CR35" i="1" s="1"/>
  <c r="CQ36" i="1"/>
  <c r="CR36" i="1" s="1"/>
  <c r="CQ37" i="1"/>
  <c r="CR37" i="1" s="1"/>
  <c r="CQ38" i="1"/>
  <c r="CR38" i="1" s="1"/>
  <c r="CQ39" i="1"/>
  <c r="CR39" i="1" s="1"/>
  <c r="CQ40" i="1"/>
  <c r="CR40" i="1" s="1"/>
  <c r="CQ41" i="1"/>
  <c r="CR41" i="1" s="1"/>
  <c r="CQ42" i="1"/>
  <c r="CR42" i="1" s="1"/>
  <c r="CQ43" i="1"/>
  <c r="CR43" i="1" s="1"/>
  <c r="CQ44" i="1"/>
  <c r="CR44" i="1" s="1"/>
  <c r="CQ45" i="1"/>
  <c r="CR45" i="1" s="1"/>
  <c r="CQ46" i="1"/>
  <c r="CR46" i="1" s="1"/>
  <c r="CQ47" i="1"/>
  <c r="CR47" i="1" s="1"/>
  <c r="CQ48" i="1"/>
  <c r="CR48" i="1" s="1"/>
  <c r="CQ49" i="1"/>
  <c r="CR49" i="1" s="1"/>
  <c r="CQ50" i="1"/>
  <c r="CR50" i="1" s="1"/>
  <c r="CQ51" i="1"/>
  <c r="CR51" i="1" s="1"/>
  <c r="CQ52" i="1"/>
  <c r="CR52" i="1" s="1"/>
  <c r="CQ53" i="1"/>
  <c r="CR53" i="1" s="1"/>
  <c r="CQ54" i="1"/>
  <c r="CR54" i="1" s="1"/>
  <c r="CQ55" i="1"/>
  <c r="CR55" i="1" s="1"/>
  <c r="CQ56" i="1"/>
  <c r="CR56" i="1" s="1"/>
  <c r="CQ57" i="1"/>
  <c r="CR57" i="1" s="1"/>
  <c r="CQ58" i="1"/>
  <c r="CR58" i="1" s="1"/>
  <c r="CQ59" i="1"/>
  <c r="CR59" i="1" s="1"/>
  <c r="CQ60" i="1"/>
  <c r="CR60" i="1" s="1"/>
  <c r="CQ61" i="1"/>
  <c r="CR61" i="1" s="1"/>
  <c r="CQ62" i="1"/>
  <c r="CR62" i="1" s="1"/>
  <c r="CQ63" i="1"/>
  <c r="CR63" i="1" s="1"/>
  <c r="CP61" i="5" s="1"/>
  <c r="CQ64" i="1"/>
  <c r="CR64" i="1" s="1"/>
  <c r="CP62" i="5" s="1"/>
  <c r="CQ6" i="1"/>
  <c r="CR6" i="1" s="1"/>
  <c r="CO8" i="1"/>
  <c r="CP8" i="1" s="1"/>
  <c r="CO11" i="1"/>
  <c r="CO12" i="1"/>
  <c r="CO14" i="1"/>
  <c r="CO19" i="1"/>
  <c r="CP19" i="1" s="1"/>
  <c r="CO20" i="1"/>
  <c r="CP20" i="1" s="1"/>
  <c r="CO22" i="1"/>
  <c r="CO23" i="1"/>
  <c r="CP23" i="1" s="1"/>
  <c r="CO24" i="1"/>
  <c r="CP24" i="1" s="1"/>
  <c r="CO25" i="1"/>
  <c r="CO26" i="1"/>
  <c r="CP26" i="1" s="1"/>
  <c r="CO28" i="1"/>
  <c r="CP28" i="1" s="1"/>
  <c r="CO29" i="1"/>
  <c r="CO30" i="1"/>
  <c r="CO32" i="1"/>
  <c r="CP32" i="1" s="1"/>
  <c r="CO34" i="1"/>
  <c r="CP34" i="1" s="1"/>
  <c r="CO35" i="1"/>
  <c r="CP35" i="1" s="1"/>
  <c r="CO36" i="1"/>
  <c r="CP36" i="1" s="1"/>
  <c r="CO37" i="1"/>
  <c r="CP37" i="1" s="1"/>
  <c r="CO38" i="1"/>
  <c r="CP38" i="1" s="1"/>
  <c r="CO39" i="1"/>
  <c r="CP39" i="1" s="1"/>
  <c r="CO40" i="1"/>
  <c r="CP40" i="1" s="1"/>
  <c r="CO41" i="1"/>
  <c r="CP41" i="1" s="1"/>
  <c r="CO42" i="1"/>
  <c r="CP42" i="1" s="1"/>
  <c r="CO43" i="1"/>
  <c r="CP43" i="1" s="1"/>
  <c r="CO44" i="1"/>
  <c r="CP44" i="1" s="1"/>
  <c r="CO45" i="1"/>
  <c r="CP45" i="1" s="1"/>
  <c r="CO46" i="1"/>
  <c r="CP46" i="1" s="1"/>
  <c r="CO47" i="1"/>
  <c r="CP47" i="1" s="1"/>
  <c r="CO48" i="1"/>
  <c r="CP48" i="1" s="1"/>
  <c r="CO49" i="1"/>
  <c r="CP49" i="1" s="1"/>
  <c r="CO50" i="1"/>
  <c r="CP50" i="1" s="1"/>
  <c r="CO51" i="1"/>
  <c r="CP51" i="1" s="1"/>
  <c r="CO52" i="1"/>
  <c r="CP52" i="1" s="1"/>
  <c r="CO53" i="1"/>
  <c r="CP53" i="1" s="1"/>
  <c r="CO54" i="1"/>
  <c r="CP54" i="1" s="1"/>
  <c r="CO55" i="1"/>
  <c r="CP55" i="1" s="1"/>
  <c r="CO56" i="1"/>
  <c r="CP56" i="1" s="1"/>
  <c r="CO57" i="1"/>
  <c r="CP57" i="1" s="1"/>
  <c r="CO58" i="1"/>
  <c r="CP58" i="1" s="1"/>
  <c r="CO59" i="1"/>
  <c r="CP59" i="1" s="1"/>
  <c r="CO60" i="1"/>
  <c r="CP60" i="1" s="1"/>
  <c r="CO61" i="1"/>
  <c r="CP61" i="1" s="1"/>
  <c r="CO62" i="1"/>
  <c r="CP62" i="1" s="1"/>
  <c r="CO63" i="1"/>
  <c r="CP63" i="1" s="1"/>
  <c r="CN61" i="5" s="1"/>
  <c r="CO64" i="1"/>
  <c r="CP64" i="1" s="1"/>
  <c r="CN62" i="5" s="1"/>
  <c r="CO6" i="1"/>
  <c r="CP6" i="1" s="1"/>
  <c r="CM7" i="1"/>
  <c r="CN7" i="1" s="1"/>
  <c r="CM17" i="1"/>
  <c r="CM21" i="1"/>
  <c r="CM22" i="1"/>
  <c r="CN22" i="1" s="1"/>
  <c r="CM24" i="1"/>
  <c r="CN24" i="1" s="1"/>
  <c r="CM25" i="1"/>
  <c r="CM26" i="1"/>
  <c r="CN26" i="1" s="1"/>
  <c r="CM27" i="1"/>
  <c r="CM28" i="1"/>
  <c r="CN28" i="1" s="1"/>
  <c r="CM30" i="1"/>
  <c r="CN30" i="1" s="1"/>
  <c r="CM31" i="1"/>
  <c r="CN31" i="1" s="1"/>
  <c r="CM32" i="1"/>
  <c r="CN32" i="1" s="1"/>
  <c r="CM34" i="1"/>
  <c r="CN34" i="1" s="1"/>
  <c r="CM35" i="1"/>
  <c r="CN35" i="1" s="1"/>
  <c r="CM36" i="1"/>
  <c r="CN36" i="1" s="1"/>
  <c r="CM37" i="1"/>
  <c r="CN37" i="1" s="1"/>
  <c r="CM38" i="1"/>
  <c r="CN38" i="1" s="1"/>
  <c r="CM39" i="1"/>
  <c r="CN39" i="1" s="1"/>
  <c r="CM41" i="1"/>
  <c r="CN41" i="1" s="1"/>
  <c r="CM43" i="1"/>
  <c r="CN43" i="1" s="1"/>
  <c r="CM44" i="1"/>
  <c r="CN44" i="1" s="1"/>
  <c r="CM45" i="1"/>
  <c r="CN45" i="1" s="1"/>
  <c r="CM46" i="1"/>
  <c r="CN46" i="1" s="1"/>
  <c r="CM47" i="1"/>
  <c r="CN47" i="1" s="1"/>
  <c r="CM48" i="1"/>
  <c r="CN48" i="1" s="1"/>
  <c r="CM49" i="1"/>
  <c r="CN49" i="1" s="1"/>
  <c r="CM50" i="1"/>
  <c r="CN50" i="1" s="1"/>
  <c r="CM51" i="1"/>
  <c r="CN51" i="1" s="1"/>
  <c r="CM52" i="1"/>
  <c r="CN52" i="1" s="1"/>
  <c r="CM53" i="1"/>
  <c r="CN53" i="1" s="1"/>
  <c r="CM54" i="1"/>
  <c r="CN54" i="1" s="1"/>
  <c r="CM55" i="1"/>
  <c r="CN55" i="1" s="1"/>
  <c r="CM56" i="1"/>
  <c r="CN56" i="1" s="1"/>
  <c r="CM57" i="1"/>
  <c r="CN57" i="1" s="1"/>
  <c r="CM58" i="1"/>
  <c r="CN58" i="1" s="1"/>
  <c r="CM59" i="1"/>
  <c r="CN59" i="1" s="1"/>
  <c r="CM60" i="1"/>
  <c r="CN60" i="1" s="1"/>
  <c r="CM61" i="1"/>
  <c r="CN61" i="1" s="1"/>
  <c r="CM62" i="1"/>
  <c r="CN62" i="1" s="1"/>
  <c r="CM63" i="1"/>
  <c r="CN63" i="1" s="1"/>
  <c r="CL61" i="5" s="1"/>
  <c r="CM64" i="1"/>
  <c r="CN64" i="1" s="1"/>
  <c r="CL62" i="5" s="1"/>
  <c r="CK9" i="1"/>
  <c r="CL9" i="1" s="1"/>
  <c r="CK12" i="1"/>
  <c r="CK13" i="1"/>
  <c r="CL13" i="1" s="1"/>
  <c r="CK15" i="1"/>
  <c r="CL15" i="1" s="1"/>
  <c r="CK16" i="1"/>
  <c r="CL16" i="1" s="1"/>
  <c r="CK19" i="1"/>
  <c r="CL19" i="1" s="1"/>
  <c r="CK20" i="1"/>
  <c r="CL20" i="1" s="1"/>
  <c r="CK22" i="1"/>
  <c r="CL22" i="1" s="1"/>
  <c r="CK23" i="1"/>
  <c r="CL23" i="1" s="1"/>
  <c r="CK25" i="1"/>
  <c r="CK26" i="1"/>
  <c r="CL26" i="1" s="1"/>
  <c r="CK27" i="1"/>
  <c r="CL27" i="1" s="1"/>
  <c r="CK28" i="1"/>
  <c r="CL28" i="1" s="1"/>
  <c r="CK29" i="1"/>
  <c r="CK31" i="1"/>
  <c r="CL31" i="1" s="1"/>
  <c r="CK32" i="1"/>
  <c r="CL32" i="1" s="1"/>
  <c r="CK33" i="1"/>
  <c r="CL33" i="1" s="1"/>
  <c r="CK34" i="1"/>
  <c r="CK35" i="1"/>
  <c r="CL35" i="1" s="1"/>
  <c r="CK36" i="1"/>
  <c r="CL36" i="1" s="1"/>
  <c r="CK38" i="1"/>
  <c r="CL38" i="1" s="1"/>
  <c r="CK39" i="1"/>
  <c r="CL39" i="1" s="1"/>
  <c r="CK40" i="1"/>
  <c r="CL40" i="1" s="1"/>
  <c r="CK41" i="1"/>
  <c r="CL41" i="1" s="1"/>
  <c r="CK42" i="1"/>
  <c r="CL42" i="1" s="1"/>
  <c r="CK43" i="1"/>
  <c r="CL43" i="1" s="1"/>
  <c r="CK44" i="1"/>
  <c r="CL44" i="1" s="1"/>
  <c r="CK45" i="1"/>
  <c r="CL45" i="1" s="1"/>
  <c r="CK46" i="1"/>
  <c r="CL46" i="1" s="1"/>
  <c r="CK47" i="1"/>
  <c r="CL47" i="1" s="1"/>
  <c r="CK48" i="1"/>
  <c r="CL48" i="1" s="1"/>
  <c r="CK49" i="1"/>
  <c r="CL49" i="1" s="1"/>
  <c r="CK50" i="1"/>
  <c r="CL50" i="1" s="1"/>
  <c r="CK51" i="1"/>
  <c r="CL51" i="1" s="1"/>
  <c r="CK52" i="1"/>
  <c r="CL52" i="1" s="1"/>
  <c r="CK53" i="1"/>
  <c r="CL53" i="1" s="1"/>
  <c r="CK54" i="1"/>
  <c r="CL54" i="1" s="1"/>
  <c r="CK55" i="1"/>
  <c r="CL55" i="1" s="1"/>
  <c r="CK56" i="1"/>
  <c r="CL56" i="1" s="1"/>
  <c r="CK57" i="1"/>
  <c r="CL57" i="1" s="1"/>
  <c r="CK58" i="1"/>
  <c r="CL58" i="1" s="1"/>
  <c r="CK59" i="1"/>
  <c r="CL59" i="1" s="1"/>
  <c r="CK60" i="1"/>
  <c r="CL60" i="1" s="1"/>
  <c r="CK61" i="1"/>
  <c r="CL61" i="1" s="1"/>
  <c r="CK62" i="1"/>
  <c r="CL62" i="1" s="1"/>
  <c r="CK63" i="1"/>
  <c r="CL63" i="1" s="1"/>
  <c r="CJ61" i="5" s="1"/>
  <c r="CK64" i="1"/>
  <c r="CL64" i="1" s="1"/>
  <c r="CJ62" i="5" s="1"/>
  <c r="CK6" i="1"/>
  <c r="CL6" i="1" s="1"/>
  <c r="EE63" i="1"/>
  <c r="EI63" i="1"/>
  <c r="EM63" i="1"/>
  <c r="EQ63" i="1"/>
  <c r="EU63" i="1"/>
  <c r="EY63" i="1"/>
  <c r="FC63" i="1"/>
  <c r="FH63" i="1"/>
  <c r="FL63" i="1"/>
  <c r="FP63" i="1"/>
  <c r="FT63" i="1"/>
  <c r="FX63" i="1"/>
  <c r="GB63" i="1"/>
  <c r="GF63" i="1"/>
  <c r="GM63" i="1"/>
  <c r="GR63" i="1"/>
  <c r="GV63" i="1"/>
  <c r="GZ63" i="1"/>
  <c r="HD63" i="1"/>
  <c r="HH63" i="1"/>
  <c r="HL63" i="1"/>
  <c r="HP63" i="1"/>
  <c r="HV63" i="1"/>
  <c r="HZ63" i="1"/>
  <c r="ID63" i="1"/>
  <c r="IH63" i="1"/>
  <c r="IL63" i="1"/>
  <c r="IP63" i="1"/>
  <c r="IT63" i="1"/>
  <c r="EE64" i="1"/>
  <c r="EI64" i="1"/>
  <c r="EM64" i="1"/>
  <c r="EQ64" i="1"/>
  <c r="EU64" i="1"/>
  <c r="EY64" i="1"/>
  <c r="FC64" i="1"/>
  <c r="FH64" i="1"/>
  <c r="FL64" i="1"/>
  <c r="FP64" i="1"/>
  <c r="FT64" i="1"/>
  <c r="FX64" i="1"/>
  <c r="GB64" i="1"/>
  <c r="GF64" i="1"/>
  <c r="GM64" i="1"/>
  <c r="GR64" i="1"/>
  <c r="GV64" i="1"/>
  <c r="GZ64" i="1"/>
  <c r="HD64" i="1"/>
  <c r="HH64" i="1"/>
  <c r="HL64" i="1"/>
  <c r="HP64" i="1"/>
  <c r="HV64" i="1"/>
  <c r="HZ64" i="1"/>
  <c r="ID64" i="1"/>
  <c r="IH64" i="1"/>
  <c r="IL64" i="1"/>
  <c r="IP64" i="1"/>
  <c r="IT64" i="1"/>
  <c r="CG10" i="1"/>
  <c r="CH10" i="1" s="1"/>
  <c r="CG14" i="1"/>
  <c r="CH14" i="1" s="1"/>
  <c r="CI18" i="1"/>
  <c r="CJ18" i="1" s="1"/>
  <c r="CI27" i="1"/>
  <c r="CJ27" i="1" s="1"/>
  <c r="CI30" i="1"/>
  <c r="CJ30" i="1" s="1"/>
  <c r="CI32" i="1"/>
  <c r="CJ32" i="1" s="1"/>
  <c r="CG33" i="1"/>
  <c r="CH33" i="1" s="1"/>
  <c r="CI33" i="1"/>
  <c r="CJ33" i="1" s="1"/>
  <c r="CI34" i="1"/>
  <c r="CJ34" i="1" s="1"/>
  <c r="CI35" i="1"/>
  <c r="CJ35" i="1" s="1"/>
  <c r="CU35" i="1"/>
  <c r="CV35" i="1" s="1"/>
  <c r="CI36" i="1"/>
  <c r="CJ36" i="1" s="1"/>
  <c r="CU36" i="1"/>
  <c r="CV36" i="1" s="1"/>
  <c r="CG37" i="1"/>
  <c r="CH37" i="1" s="1"/>
  <c r="CI37" i="1"/>
  <c r="CJ37" i="1" s="1"/>
  <c r="CU37" i="1"/>
  <c r="CV37" i="1" s="1"/>
  <c r="CI38" i="1"/>
  <c r="CJ38" i="1" s="1"/>
  <c r="CU38" i="1"/>
  <c r="CV38" i="1" s="1"/>
  <c r="CI39" i="1"/>
  <c r="CJ39" i="1" s="1"/>
  <c r="CU39" i="1"/>
  <c r="CV39" i="1" s="1"/>
  <c r="CG40" i="1"/>
  <c r="CH40" i="1" s="1"/>
  <c r="CI40" i="1"/>
  <c r="CJ40" i="1" s="1"/>
  <c r="CU40" i="1"/>
  <c r="CV40" i="1" s="1"/>
  <c r="CG41" i="1"/>
  <c r="CH41" i="1" s="1"/>
  <c r="CG42" i="1"/>
  <c r="CH42" i="1" s="1"/>
  <c r="CI42" i="1"/>
  <c r="CJ42" i="1" s="1"/>
  <c r="CU42" i="1"/>
  <c r="CV42" i="1" s="1"/>
  <c r="CG43" i="1"/>
  <c r="CH43" i="1" s="1"/>
  <c r="CI43" i="1"/>
  <c r="CJ43" i="1" s="1"/>
  <c r="CU43" i="1"/>
  <c r="CV43" i="1" s="1"/>
  <c r="CG44" i="1"/>
  <c r="CH44" i="1" s="1"/>
  <c r="CI44" i="1"/>
  <c r="CJ44" i="1" s="1"/>
  <c r="CU44" i="1"/>
  <c r="CV44" i="1" s="1"/>
  <c r="CG45" i="1"/>
  <c r="CH45" i="1" s="1"/>
  <c r="CI45" i="1"/>
  <c r="CJ45" i="1" s="1"/>
  <c r="CU45" i="1"/>
  <c r="CV45" i="1" s="1"/>
  <c r="CG46" i="1"/>
  <c r="CH46" i="1" s="1"/>
  <c r="CI46" i="1"/>
  <c r="CJ46" i="1" s="1"/>
  <c r="CU46" i="1"/>
  <c r="CV46" i="1" s="1"/>
  <c r="CG47" i="1"/>
  <c r="CH47" i="1" s="1"/>
  <c r="CI47" i="1"/>
  <c r="CJ47" i="1" s="1"/>
  <c r="CU47" i="1"/>
  <c r="CV47" i="1" s="1"/>
  <c r="CG48" i="1"/>
  <c r="CH48" i="1" s="1"/>
  <c r="CI48" i="1"/>
  <c r="CJ48" i="1" s="1"/>
  <c r="CU48" i="1"/>
  <c r="CV48" i="1" s="1"/>
  <c r="CG49" i="1"/>
  <c r="CH49" i="1" s="1"/>
  <c r="CI49" i="1"/>
  <c r="CJ49" i="1" s="1"/>
  <c r="CU49" i="1"/>
  <c r="CV49" i="1" s="1"/>
  <c r="CG50" i="1"/>
  <c r="CH50" i="1" s="1"/>
  <c r="CI50" i="1"/>
  <c r="CJ50" i="1" s="1"/>
  <c r="CU50" i="1"/>
  <c r="CV50" i="1" s="1"/>
  <c r="CG51" i="1"/>
  <c r="CH51" i="1" s="1"/>
  <c r="CI51" i="1"/>
  <c r="CJ51" i="1" s="1"/>
  <c r="CU51" i="1"/>
  <c r="CV51" i="1" s="1"/>
  <c r="CG52" i="1"/>
  <c r="CH52" i="1" s="1"/>
  <c r="CI52" i="1"/>
  <c r="CJ52" i="1" s="1"/>
  <c r="CU52" i="1"/>
  <c r="CV52" i="1" s="1"/>
  <c r="CG53" i="1"/>
  <c r="CH53" i="1" s="1"/>
  <c r="CI53" i="1"/>
  <c r="CJ53" i="1" s="1"/>
  <c r="CU53" i="1"/>
  <c r="CV53" i="1" s="1"/>
  <c r="CG54" i="1"/>
  <c r="CH54" i="1" s="1"/>
  <c r="CI54" i="1"/>
  <c r="CJ54" i="1" s="1"/>
  <c r="CU54" i="1"/>
  <c r="CV54" i="1" s="1"/>
  <c r="CG55" i="1"/>
  <c r="CH55" i="1" s="1"/>
  <c r="CI55" i="1"/>
  <c r="CJ55" i="1" s="1"/>
  <c r="CU55" i="1"/>
  <c r="CV55" i="1" s="1"/>
  <c r="CG56" i="1"/>
  <c r="CH56" i="1" s="1"/>
  <c r="CI56" i="1"/>
  <c r="CJ56" i="1" s="1"/>
  <c r="CU56" i="1"/>
  <c r="CV56" i="1" s="1"/>
  <c r="CG57" i="1"/>
  <c r="CH57" i="1" s="1"/>
  <c r="CI57" i="1"/>
  <c r="CJ57" i="1" s="1"/>
  <c r="CU57" i="1"/>
  <c r="CV57" i="1" s="1"/>
  <c r="CG58" i="1"/>
  <c r="CH58" i="1" s="1"/>
  <c r="CI58" i="1"/>
  <c r="CJ58" i="1" s="1"/>
  <c r="CU58" i="1"/>
  <c r="CV58" i="1" s="1"/>
  <c r="CG59" i="1"/>
  <c r="CH59" i="1" s="1"/>
  <c r="CI59" i="1"/>
  <c r="CJ59" i="1" s="1"/>
  <c r="CU59" i="1"/>
  <c r="CV59" i="1" s="1"/>
  <c r="CG60" i="1"/>
  <c r="CH60" i="1" s="1"/>
  <c r="CI60" i="1"/>
  <c r="CJ60" i="1" s="1"/>
  <c r="CU60" i="1"/>
  <c r="CV60" i="1" s="1"/>
  <c r="CG61" i="1"/>
  <c r="CH61" i="1" s="1"/>
  <c r="CI61" i="1"/>
  <c r="CJ61" i="1" s="1"/>
  <c r="CU61" i="1"/>
  <c r="CV61" i="1" s="1"/>
  <c r="CG62" i="1"/>
  <c r="CH62" i="1" s="1"/>
  <c r="CI62" i="1"/>
  <c r="CJ62" i="1" s="1"/>
  <c r="CU62" i="1"/>
  <c r="CV62" i="1" s="1"/>
  <c r="CG63" i="1"/>
  <c r="CE61" i="5" s="1"/>
  <c r="CI63" i="1"/>
  <c r="CJ63" i="1" s="1"/>
  <c r="CH61" i="5" s="1"/>
  <c r="CU63" i="1"/>
  <c r="CV63" i="1" s="1"/>
  <c r="CG64" i="1"/>
  <c r="CE62" i="5" s="1"/>
  <c r="CI64" i="1"/>
  <c r="CJ64" i="1" s="1"/>
  <c r="CH62" i="5" s="1"/>
  <c r="CU64" i="1"/>
  <c r="CV64" i="1" s="1"/>
  <c r="CI6" i="1"/>
  <c r="CJ6" i="1" s="1"/>
  <c r="X61" i="5"/>
  <c r="BI63" i="1"/>
  <c r="BG61" i="5" s="1"/>
  <c r="BI64" i="1"/>
  <c r="BG62" i="5" s="1"/>
  <c r="AW63" i="1"/>
  <c r="AU61" i="5" s="1"/>
  <c r="AW64" i="1"/>
  <c r="AU62" i="5" s="1"/>
  <c r="AK63" i="1"/>
  <c r="AI61" i="5" s="1"/>
  <c r="AK64" i="1"/>
  <c r="AZ5" i="1"/>
  <c r="AZ5" i="20" s="1"/>
  <c r="BA5" i="1"/>
  <c r="BA5" i="20" s="1"/>
  <c r="BB5" i="1"/>
  <c r="BB5" i="20" s="1"/>
  <c r="BC5" i="1"/>
  <c r="BC5" i="20" s="1"/>
  <c r="BD5" i="1"/>
  <c r="BD5" i="20" s="1"/>
  <c r="BE5" i="1"/>
  <c r="BE5" i="20" s="1"/>
  <c r="BF5" i="1"/>
  <c r="BF5" i="20" s="1"/>
  <c r="BG5" i="1"/>
  <c r="BG5" i="20" s="1"/>
  <c r="BH5" i="1"/>
  <c r="BH5" i="20" s="1"/>
  <c r="AY5" i="1"/>
  <c r="AY5" i="20" s="1"/>
  <c r="AN5" i="1"/>
  <c r="AN5" i="20" s="1"/>
  <c r="AO5" i="1"/>
  <c r="AO5" i="20" s="1"/>
  <c r="AP5" i="1"/>
  <c r="AP5" i="20" s="1"/>
  <c r="AQ5" i="1"/>
  <c r="AQ5" i="20" s="1"/>
  <c r="AR5" i="1"/>
  <c r="AR5" i="20" s="1"/>
  <c r="AS5" i="1"/>
  <c r="AS5" i="20" s="1"/>
  <c r="AT5" i="1"/>
  <c r="AT5" i="20" s="1"/>
  <c r="AU5" i="1"/>
  <c r="AU5" i="20" s="1"/>
  <c r="AV5" i="1"/>
  <c r="AV5" i="20" s="1"/>
  <c r="AM5" i="1"/>
  <c r="AM5" i="20" s="1"/>
  <c r="AB5" i="1"/>
  <c r="AB5" i="20" s="1"/>
  <c r="AC5" i="1"/>
  <c r="AC5" i="20" s="1"/>
  <c r="AD5" i="1"/>
  <c r="AD5" i="20" s="1"/>
  <c r="AE5" i="1"/>
  <c r="AE5" i="20" s="1"/>
  <c r="AF5" i="1"/>
  <c r="AF5" i="20" s="1"/>
  <c r="AG5" i="1"/>
  <c r="AG5" i="20" s="1"/>
  <c r="AH5" i="1"/>
  <c r="AH5" i="20" s="1"/>
  <c r="AI5" i="1"/>
  <c r="AI5" i="20" s="1"/>
  <c r="AJ5" i="1"/>
  <c r="AJ5" i="20" s="1"/>
  <c r="AA5" i="1"/>
  <c r="AA5" i="20" s="1"/>
  <c r="Q5" i="1"/>
  <c r="Q5" i="20" s="1"/>
  <c r="R5" i="1"/>
  <c r="R5" i="20" s="1"/>
  <c r="S5" i="1"/>
  <c r="S5" i="20" s="1"/>
  <c r="T5" i="1"/>
  <c r="T5" i="20" s="1"/>
  <c r="U5" i="1"/>
  <c r="U5" i="20" s="1"/>
  <c r="V5" i="1"/>
  <c r="V5" i="20" s="1"/>
  <c r="W5" i="1"/>
  <c r="W5" i="20" s="1"/>
  <c r="X5" i="1"/>
  <c r="X5" i="20" s="1"/>
  <c r="Y5" i="1"/>
  <c r="Y5" i="20" s="1"/>
  <c r="P5" i="1"/>
  <c r="P5" i="20" s="1"/>
  <c r="B61" i="5"/>
  <c r="C61" i="5"/>
  <c r="D61" i="5"/>
  <c r="E61" i="5"/>
  <c r="F61" i="5"/>
  <c r="G61" i="5"/>
  <c r="H61" i="5"/>
  <c r="I61" i="5"/>
  <c r="J61" i="5"/>
  <c r="L61" i="5"/>
  <c r="M61" i="5"/>
  <c r="N61" i="5"/>
  <c r="O61" i="5"/>
  <c r="P61" i="5"/>
  <c r="Q61" i="5"/>
  <c r="R61" i="5"/>
  <c r="S61" i="5"/>
  <c r="T61" i="5"/>
  <c r="U61" i="5"/>
  <c r="V61" i="5"/>
  <c r="W61" i="5"/>
  <c r="Y61" i="5"/>
  <c r="Z61" i="5"/>
  <c r="AA61" i="5"/>
  <c r="AB61" i="5"/>
  <c r="AC61" i="5"/>
  <c r="AD61" i="5"/>
  <c r="AE61" i="5"/>
  <c r="AF61" i="5"/>
  <c r="AG61" i="5"/>
  <c r="AH61" i="5"/>
  <c r="AK61" i="5"/>
  <c r="AL61" i="5"/>
  <c r="AM61" i="5"/>
  <c r="AN61" i="5"/>
  <c r="AO61" i="5"/>
  <c r="AP61" i="5"/>
  <c r="AQ61" i="5"/>
  <c r="AR61" i="5"/>
  <c r="AS61" i="5"/>
  <c r="AT61" i="5"/>
  <c r="AW61" i="5"/>
  <c r="AX61" i="5"/>
  <c r="AY61" i="5"/>
  <c r="AZ61" i="5"/>
  <c r="BA61" i="5"/>
  <c r="BB61" i="5"/>
  <c r="BC61" i="5"/>
  <c r="BD61" i="5"/>
  <c r="BE61" i="5"/>
  <c r="BF61" i="5"/>
  <c r="BU61" i="5"/>
  <c r="BV61" i="5"/>
  <c r="BW61" i="5"/>
  <c r="B62" i="5"/>
  <c r="C62" i="5"/>
  <c r="D62" i="5"/>
  <c r="E62" i="5"/>
  <c r="F62" i="5"/>
  <c r="G62" i="5"/>
  <c r="H62" i="5"/>
  <c r="I62" i="5"/>
  <c r="J62" i="5"/>
  <c r="L62" i="5"/>
  <c r="M62" i="5"/>
  <c r="N62" i="5"/>
  <c r="O62" i="5"/>
  <c r="P62" i="5"/>
  <c r="Q62" i="5"/>
  <c r="R62" i="5"/>
  <c r="S62" i="5"/>
  <c r="T62" i="5"/>
  <c r="U62" i="5"/>
  <c r="V62" i="5"/>
  <c r="W62" i="5"/>
  <c r="Y62" i="5"/>
  <c r="Z62" i="5"/>
  <c r="AA62" i="5"/>
  <c r="AB62" i="5"/>
  <c r="AC62" i="5"/>
  <c r="AD62" i="5"/>
  <c r="AE62" i="5"/>
  <c r="AF62" i="5"/>
  <c r="AG62" i="5"/>
  <c r="AH62" i="5"/>
  <c r="AK62" i="5"/>
  <c r="AL62" i="5"/>
  <c r="AM62" i="5"/>
  <c r="AN62" i="5"/>
  <c r="AO62" i="5"/>
  <c r="AP62" i="5"/>
  <c r="AQ62" i="5"/>
  <c r="AR62" i="5"/>
  <c r="AS62" i="5"/>
  <c r="AT62" i="5"/>
  <c r="AW62" i="5"/>
  <c r="AX62" i="5"/>
  <c r="AY62" i="5"/>
  <c r="AZ62" i="5"/>
  <c r="BA62" i="5"/>
  <c r="BB62" i="5"/>
  <c r="BC62" i="5"/>
  <c r="BD62" i="5"/>
  <c r="BE62" i="5"/>
  <c r="BF62" i="5"/>
  <c r="BU62" i="5"/>
  <c r="BV62" i="5"/>
  <c r="BW62" i="5"/>
  <c r="Q5" i="3" l="1"/>
  <c r="AD5" i="3"/>
  <c r="AR5" i="3"/>
  <c r="X5" i="3"/>
  <c r="AA5" i="3"/>
  <c r="AC5" i="3"/>
  <c r="AQ5" i="3"/>
  <c r="BE5" i="3"/>
  <c r="W5" i="3"/>
  <c r="S5" i="3"/>
  <c r="AJ5" i="3"/>
  <c r="AF5" i="3"/>
  <c r="AB5" i="3"/>
  <c r="AT5" i="3"/>
  <c r="AP5" i="3"/>
  <c r="BH5" i="3"/>
  <c r="BD5" i="3"/>
  <c r="AZ5" i="3"/>
  <c r="Y5" i="3"/>
  <c r="U5" i="3"/>
  <c r="AH5" i="3"/>
  <c r="AV5" i="3"/>
  <c r="AN5" i="3"/>
  <c r="BF5" i="3"/>
  <c r="BB5" i="3"/>
  <c r="T5" i="3"/>
  <c r="AG5" i="3"/>
  <c r="AU5" i="3"/>
  <c r="AY5" i="3"/>
  <c r="BA5" i="3"/>
  <c r="P5" i="3"/>
  <c r="V5" i="3"/>
  <c r="R5" i="3"/>
  <c r="AI5" i="3"/>
  <c r="AE5" i="3"/>
  <c r="AM5" i="3"/>
  <c r="AS5" i="3"/>
  <c r="AO5" i="3"/>
  <c r="BG5" i="3"/>
  <c r="BC5" i="3"/>
  <c r="GO63" i="1"/>
  <c r="X62" i="5"/>
  <c r="GO64" i="1"/>
  <c r="AI62" i="5"/>
  <c r="CR30" i="1"/>
  <c r="CR22" i="1"/>
  <c r="CP30" i="1"/>
  <c r="CP22" i="1"/>
  <c r="CP14" i="1"/>
  <c r="CL34" i="1"/>
  <c r="CM61" i="5"/>
  <c r="CQ62" i="5"/>
  <c r="CM62" i="5"/>
  <c r="CS62" i="5"/>
  <c r="CO61" i="5"/>
  <c r="CG61" i="5"/>
  <c r="CH64" i="1"/>
  <c r="CG62" i="5"/>
  <c r="CI61" i="5"/>
  <c r="CO62" i="5"/>
  <c r="CH63" i="1"/>
  <c r="CI62" i="5"/>
  <c r="CS61" i="5"/>
  <c r="CT62" i="5"/>
  <c r="CT61" i="5"/>
  <c r="CK61" i="5"/>
  <c r="CK62" i="5"/>
  <c r="CQ61" i="5"/>
  <c r="CN27" i="1"/>
  <c r="CP1" i="5"/>
  <c r="CN1" i="5"/>
  <c r="CL1" i="5"/>
  <c r="CO1" i="5"/>
  <c r="CM1" i="5"/>
  <c r="CK1" i="5"/>
  <c r="CO5" i="5"/>
  <c r="CO6" i="5"/>
  <c r="CO13" i="5"/>
  <c r="CO17" i="5"/>
  <c r="CO21" i="5"/>
  <c r="CO22" i="5"/>
  <c r="CO25" i="5"/>
  <c r="CO26" i="5"/>
  <c r="CO29" i="5"/>
  <c r="CO30" i="5"/>
  <c r="CO33" i="5"/>
  <c r="CO34" i="5"/>
  <c r="CO35" i="5"/>
  <c r="CO37" i="5"/>
  <c r="CO38" i="5"/>
  <c r="CO41" i="5"/>
  <c r="CO42" i="5"/>
  <c r="CO43" i="5"/>
  <c r="CO45" i="5"/>
  <c r="CO46" i="5"/>
  <c r="CO49" i="5"/>
  <c r="CO50" i="5"/>
  <c r="CO51" i="5"/>
  <c r="CO53" i="5"/>
  <c r="CO54" i="5"/>
  <c r="CO57" i="5"/>
  <c r="CO58" i="5"/>
  <c r="CO59" i="5"/>
  <c r="CM17" i="5"/>
  <c r="CM20" i="5"/>
  <c r="CM21" i="5"/>
  <c r="CM24" i="5"/>
  <c r="CM28" i="5"/>
  <c r="CM33" i="5"/>
  <c r="CM36" i="5"/>
  <c r="CM37" i="5"/>
  <c r="CM40" i="5"/>
  <c r="CM41" i="5"/>
  <c r="CM44" i="5"/>
  <c r="CM45" i="5"/>
  <c r="CM48" i="5"/>
  <c r="CM49" i="5"/>
  <c r="CM52" i="5"/>
  <c r="CM53" i="5"/>
  <c r="CM56" i="5"/>
  <c r="CM57" i="5"/>
  <c r="CM60" i="5"/>
  <c r="CM12" i="5"/>
  <c r="CM4" i="5"/>
  <c r="CK20" i="5"/>
  <c r="CK24" i="5"/>
  <c r="CK25" i="5"/>
  <c r="CK28" i="5"/>
  <c r="CK29" i="5"/>
  <c r="CK32" i="5"/>
  <c r="CK33" i="5"/>
  <c r="CK35" i="5"/>
  <c r="CK36" i="5"/>
  <c r="CK37" i="5"/>
  <c r="CK39" i="5"/>
  <c r="CK41" i="5"/>
  <c r="CK43" i="5"/>
  <c r="CK44" i="5"/>
  <c r="CK45" i="5"/>
  <c r="CK47" i="5"/>
  <c r="CK48" i="5"/>
  <c r="CK49" i="5"/>
  <c r="CK51" i="5"/>
  <c r="CK52" i="5"/>
  <c r="CK53" i="5"/>
  <c r="CK55" i="5"/>
  <c r="CK56" i="5"/>
  <c r="CK57" i="5"/>
  <c r="CK59" i="5"/>
  <c r="CK60" i="5"/>
  <c r="CR3" i="1"/>
  <c r="CR3" i="20" s="1"/>
  <c r="CP3" i="1"/>
  <c r="CP3" i="20" s="1"/>
  <c r="CN3" i="1"/>
  <c r="CN3" i="20" s="1"/>
  <c r="CQ3" i="1"/>
  <c r="CQ3" i="20" s="1"/>
  <c r="CO3" i="1"/>
  <c r="CO3" i="20" s="1"/>
  <c r="CM3" i="1"/>
  <c r="CM3" i="20" s="1"/>
  <c r="CR3" i="3" l="1"/>
  <c r="CQ3" i="3"/>
  <c r="CP3" i="3"/>
  <c r="CO3" i="3"/>
  <c r="CN3" i="3"/>
  <c r="CM3" i="3"/>
  <c r="CF62" i="5"/>
  <c r="AJ62" i="5"/>
  <c r="AJ61" i="5"/>
  <c r="CF61" i="5"/>
  <c r="CN52" i="5"/>
  <c r="CL47" i="5"/>
  <c r="CN36" i="5"/>
  <c r="CN20" i="5"/>
  <c r="CL59" i="5"/>
  <c r="CL43" i="5"/>
  <c r="CN48" i="5"/>
  <c r="CL55" i="5"/>
  <c r="CL39" i="5"/>
  <c r="CN60" i="5"/>
  <c r="CN44" i="5"/>
  <c r="CN28" i="5"/>
  <c r="CN12" i="5"/>
  <c r="CL51" i="5"/>
  <c r="CL35" i="5"/>
  <c r="CN56" i="5"/>
  <c r="CN40" i="5"/>
  <c r="CN24" i="5"/>
  <c r="CP5" i="5"/>
  <c r="CP60" i="5"/>
  <c r="CP56" i="5"/>
  <c r="CP52" i="5"/>
  <c r="CP48" i="5"/>
  <c r="CP44" i="5"/>
  <c r="CP40" i="5"/>
  <c r="CP36" i="5"/>
  <c r="CP32" i="5"/>
  <c r="CP28" i="5"/>
  <c r="CP24" i="5"/>
  <c r="CP20" i="5"/>
  <c r="CP4" i="5"/>
  <c r="CP57" i="5"/>
  <c r="CP49" i="5"/>
  <c r="CP41" i="5"/>
  <c r="CP37" i="5"/>
  <c r="CP33" i="5"/>
  <c r="CP29" i="5"/>
  <c r="CP25" i="5"/>
  <c r="CP21" i="5"/>
  <c r="CP17" i="5"/>
  <c r="CL58" i="5"/>
  <c r="CL42" i="5"/>
  <c r="CL26" i="5"/>
  <c r="CL57" i="5"/>
  <c r="CL53" i="5"/>
  <c r="CL49" i="5"/>
  <c r="CL45" i="5"/>
  <c r="CL41" i="5"/>
  <c r="CL37" i="5"/>
  <c r="CL33" i="5"/>
  <c r="CL29" i="5"/>
  <c r="CL25" i="5"/>
  <c r="CL5" i="5"/>
  <c r="CP59" i="5"/>
  <c r="CP51" i="5"/>
  <c r="CP43" i="5"/>
  <c r="CP35" i="5"/>
  <c r="CP53" i="5"/>
  <c r="CP45" i="5"/>
  <c r="CP13" i="5"/>
  <c r="CL60" i="5"/>
  <c r="CL56" i="5"/>
  <c r="CL52" i="5"/>
  <c r="CL48" i="5"/>
  <c r="CL44" i="5"/>
  <c r="CL36" i="5"/>
  <c r="CL32" i="5"/>
  <c r="CL28" i="5"/>
  <c r="CL24" i="5"/>
  <c r="CL20" i="5"/>
  <c r="CN4" i="5"/>
  <c r="CN57" i="5"/>
  <c r="CN53" i="5"/>
  <c r="CN49" i="5"/>
  <c r="CN45" i="5"/>
  <c r="CN41" i="5"/>
  <c r="CN37" i="5"/>
  <c r="CN33" i="5"/>
  <c r="CN21" i="5"/>
  <c r="CN17" i="5"/>
  <c r="CP58" i="5"/>
  <c r="CP54" i="5"/>
  <c r="CP50" i="5"/>
  <c r="CP46" i="5"/>
  <c r="CP42" i="5"/>
  <c r="CP38" i="5"/>
  <c r="CP34" i="5"/>
  <c r="CP30" i="5"/>
  <c r="CP26" i="5"/>
  <c r="CP22" i="5"/>
  <c r="CP6" i="5"/>
  <c r="CN32" i="5"/>
  <c r="CO48" i="5"/>
  <c r="CO4" i="5"/>
  <c r="CK5" i="5"/>
  <c r="CO40" i="5"/>
  <c r="CM32" i="5"/>
  <c r="CO32" i="5"/>
  <c r="CO56" i="5"/>
  <c r="CO24" i="5"/>
  <c r="CK54" i="5"/>
  <c r="CL54" i="5"/>
  <c r="CK46" i="5"/>
  <c r="CL46" i="5"/>
  <c r="CK34" i="5"/>
  <c r="CL34" i="5"/>
  <c r="CM55" i="5"/>
  <c r="CN55" i="5"/>
  <c r="CM47" i="5"/>
  <c r="CN47" i="5"/>
  <c r="CM43" i="5"/>
  <c r="CN43" i="5"/>
  <c r="CM39" i="5"/>
  <c r="CN39" i="5"/>
  <c r="CK42" i="5"/>
  <c r="CM58" i="5"/>
  <c r="CN58" i="5"/>
  <c r="CN54" i="5"/>
  <c r="CM54" i="5"/>
  <c r="CM50" i="5"/>
  <c r="CN50" i="5"/>
  <c r="CN46" i="5"/>
  <c r="CM46" i="5"/>
  <c r="CM42" i="5"/>
  <c r="CN42" i="5"/>
  <c r="CN38" i="5"/>
  <c r="CM38" i="5"/>
  <c r="CM34" i="5"/>
  <c r="CN34" i="5"/>
  <c r="CN30" i="5"/>
  <c r="CM30" i="5"/>
  <c r="CM26" i="5"/>
  <c r="CN26" i="5"/>
  <c r="CN22" i="5"/>
  <c r="CM22" i="5"/>
  <c r="CM18" i="5"/>
  <c r="CN18" i="5"/>
  <c r="CO7" i="5"/>
  <c r="CP7" i="5"/>
  <c r="CK58" i="5"/>
  <c r="CK50" i="5"/>
  <c r="CL50" i="5"/>
  <c r="CM51" i="5"/>
  <c r="CN51" i="5"/>
  <c r="CM35" i="5"/>
  <c r="CN35" i="5"/>
  <c r="CO55" i="5"/>
  <c r="CP55" i="5"/>
  <c r="CO47" i="5"/>
  <c r="CP47" i="5"/>
  <c r="CO39" i="5"/>
  <c r="CP39" i="5"/>
  <c r="CO31" i="5"/>
  <c r="CP31" i="5"/>
  <c r="CK30" i="5"/>
  <c r="CL30" i="5"/>
  <c r="CK22" i="5"/>
  <c r="CL22" i="5"/>
  <c r="CM59" i="5"/>
  <c r="CN59" i="5"/>
  <c r="CN6" i="5"/>
  <c r="CM6" i="5"/>
  <c r="CK26" i="5"/>
  <c r="CO60" i="5"/>
  <c r="CO52" i="5"/>
  <c r="CO44" i="5"/>
  <c r="CO36" i="5"/>
  <c r="CO28" i="5"/>
  <c r="CO20" i="5"/>
  <c r="IT62" i="1"/>
  <c r="IP62" i="1"/>
  <c r="IL62" i="1"/>
  <c r="IH62" i="1"/>
  <c r="ID62" i="1"/>
  <c r="HZ62" i="1"/>
  <c r="HV62" i="1"/>
  <c r="HP62" i="1"/>
  <c r="HL62" i="1"/>
  <c r="HH62" i="1"/>
  <c r="HD62" i="1"/>
  <c r="GZ62" i="1"/>
  <c r="GV62" i="1"/>
  <c r="GR62" i="1"/>
  <c r="GM62" i="1"/>
  <c r="GF62" i="1"/>
  <c r="GB62" i="1"/>
  <c r="FX62" i="1"/>
  <c r="FT62" i="1"/>
  <c r="FP62" i="1"/>
  <c r="FL62" i="1"/>
  <c r="FH62" i="1"/>
  <c r="FC62" i="1"/>
  <c r="EY62" i="1"/>
  <c r="EU62" i="1"/>
  <c r="EQ62" i="1"/>
  <c r="EM62" i="1"/>
  <c r="EI62" i="1"/>
  <c r="EE62" i="1"/>
  <c r="CJ60" i="5"/>
  <c r="CH60" i="5"/>
  <c r="CE60" i="5"/>
  <c r="BI62" i="1"/>
  <c r="AW62" i="1"/>
  <c r="AU60" i="5" s="1"/>
  <c r="AK62" i="1"/>
  <c r="IT61" i="1"/>
  <c r="IP61" i="1"/>
  <c r="IL61" i="1"/>
  <c r="IH61" i="1"/>
  <c r="ID61" i="1"/>
  <c r="HZ61" i="1"/>
  <c r="HV61" i="1"/>
  <c r="HP61" i="1"/>
  <c r="HL61" i="1"/>
  <c r="HH61" i="1"/>
  <c r="HD61" i="1"/>
  <c r="GZ61" i="1"/>
  <c r="GV61" i="1"/>
  <c r="GR61" i="1"/>
  <c r="GM61" i="1"/>
  <c r="GF61" i="1"/>
  <c r="GB61" i="1"/>
  <c r="FX61" i="1"/>
  <c r="FT61" i="1"/>
  <c r="FP61" i="1"/>
  <c r="FL61" i="1"/>
  <c r="FH61" i="1"/>
  <c r="FC61" i="1"/>
  <c r="EY61" i="1"/>
  <c r="EU61" i="1"/>
  <c r="EQ61" i="1"/>
  <c r="EM61" i="1"/>
  <c r="EI61" i="1"/>
  <c r="EE61" i="1"/>
  <c r="CJ59" i="5"/>
  <c r="CH59" i="5"/>
  <c r="BI61" i="1"/>
  <c r="AW61" i="1"/>
  <c r="AU59" i="5" s="1"/>
  <c r="AK61" i="1"/>
  <c r="AI59" i="5" s="1"/>
  <c r="IT60" i="1"/>
  <c r="IP60" i="1"/>
  <c r="IL60" i="1"/>
  <c r="IH60" i="1"/>
  <c r="ID60" i="1"/>
  <c r="HZ60" i="1"/>
  <c r="HV60" i="1"/>
  <c r="HP60" i="1"/>
  <c r="HL60" i="1"/>
  <c r="HH60" i="1"/>
  <c r="HD60" i="1"/>
  <c r="GZ60" i="1"/>
  <c r="GV60" i="1"/>
  <c r="GR60" i="1"/>
  <c r="GM60" i="1"/>
  <c r="GF60" i="1"/>
  <c r="GB60" i="1"/>
  <c r="FX60" i="1"/>
  <c r="FT60" i="1"/>
  <c r="FP60" i="1"/>
  <c r="FL60" i="1"/>
  <c r="FH60" i="1"/>
  <c r="FC60" i="1"/>
  <c r="EY60" i="1"/>
  <c r="EU60" i="1"/>
  <c r="EQ60" i="1"/>
  <c r="EM60" i="1"/>
  <c r="EI60" i="1"/>
  <c r="EE60" i="1"/>
  <c r="CS58" i="5"/>
  <c r="CJ58" i="5"/>
  <c r="CH58" i="5"/>
  <c r="BI60" i="1"/>
  <c r="BG58" i="5" s="1"/>
  <c r="AW60" i="1"/>
  <c r="AU58" i="5" s="1"/>
  <c r="AK60" i="1"/>
  <c r="IT59" i="1"/>
  <c r="IP59" i="1"/>
  <c r="IL59" i="1"/>
  <c r="IH59" i="1"/>
  <c r="ID59" i="1"/>
  <c r="HZ59" i="1"/>
  <c r="HV59" i="1"/>
  <c r="HP59" i="1"/>
  <c r="HL59" i="1"/>
  <c r="HH59" i="1"/>
  <c r="HD59" i="1"/>
  <c r="GZ59" i="1"/>
  <c r="GV59" i="1"/>
  <c r="GR59" i="1"/>
  <c r="GM59" i="1"/>
  <c r="GF59" i="1"/>
  <c r="GB59" i="1"/>
  <c r="FX59" i="1"/>
  <c r="FT59" i="1"/>
  <c r="FP59" i="1"/>
  <c r="FL59" i="1"/>
  <c r="FH59" i="1"/>
  <c r="FC59" i="1"/>
  <c r="EY59" i="1"/>
  <c r="EU59" i="1"/>
  <c r="EQ59" i="1"/>
  <c r="EM59" i="1"/>
  <c r="EI59" i="1"/>
  <c r="EE59" i="1"/>
  <c r="CJ57" i="5"/>
  <c r="CH57" i="5"/>
  <c r="BI59" i="1"/>
  <c r="AW59" i="1"/>
  <c r="AU57" i="5" s="1"/>
  <c r="AK59" i="1"/>
  <c r="X57" i="5"/>
  <c r="IT58" i="1"/>
  <c r="IP58" i="1"/>
  <c r="IL58" i="1"/>
  <c r="IH58" i="1"/>
  <c r="ID58" i="1"/>
  <c r="HZ58" i="1"/>
  <c r="HV58" i="1"/>
  <c r="HP58" i="1"/>
  <c r="HL58" i="1"/>
  <c r="HH58" i="1"/>
  <c r="HD58" i="1"/>
  <c r="GZ58" i="1"/>
  <c r="GV58" i="1"/>
  <c r="GR58" i="1"/>
  <c r="GM58" i="1"/>
  <c r="GF58" i="1"/>
  <c r="GB58" i="1"/>
  <c r="FX58" i="1"/>
  <c r="FT58" i="1"/>
  <c r="FP58" i="1"/>
  <c r="FL58" i="1"/>
  <c r="FH58" i="1"/>
  <c r="FC58" i="1"/>
  <c r="EY58" i="1"/>
  <c r="EU58" i="1"/>
  <c r="EQ58" i="1"/>
  <c r="EM58" i="1"/>
  <c r="EI58" i="1"/>
  <c r="EE58" i="1"/>
  <c r="CJ56" i="5"/>
  <c r="CH56" i="5"/>
  <c r="BI58" i="1"/>
  <c r="BG56" i="5" s="1"/>
  <c r="AW58" i="1"/>
  <c r="AK58" i="1"/>
  <c r="IT57" i="1"/>
  <c r="IP57" i="1"/>
  <c r="IL57" i="1"/>
  <c r="IH57" i="1"/>
  <c r="ID57" i="1"/>
  <c r="HZ57" i="1"/>
  <c r="HV57" i="1"/>
  <c r="HP57" i="1"/>
  <c r="HL57" i="1"/>
  <c r="HH57" i="1"/>
  <c r="HD57" i="1"/>
  <c r="GZ57" i="1"/>
  <c r="GV57" i="1"/>
  <c r="GR57" i="1"/>
  <c r="GM57" i="1"/>
  <c r="GF57" i="1"/>
  <c r="GB57" i="1"/>
  <c r="FX57" i="1"/>
  <c r="FT57" i="1"/>
  <c r="FP57" i="1"/>
  <c r="FL57" i="1"/>
  <c r="FH57" i="1"/>
  <c r="FC57" i="1"/>
  <c r="EY57" i="1"/>
  <c r="EU57" i="1"/>
  <c r="EQ57" i="1"/>
  <c r="EM57" i="1"/>
  <c r="EI57" i="1"/>
  <c r="EE57" i="1"/>
  <c r="CQ55" i="5"/>
  <c r="CJ55" i="5"/>
  <c r="CH55" i="5"/>
  <c r="CE55" i="5"/>
  <c r="BI57" i="1"/>
  <c r="BG55" i="5" s="1"/>
  <c r="AW57" i="1"/>
  <c r="AU55" i="5" s="1"/>
  <c r="AK57" i="1"/>
  <c r="AI55" i="5" s="1"/>
  <c r="X55" i="5"/>
  <c r="IT56" i="1"/>
  <c r="IP56" i="1"/>
  <c r="IL56" i="1"/>
  <c r="IH56" i="1"/>
  <c r="ID56" i="1"/>
  <c r="HZ56" i="1"/>
  <c r="HV56" i="1"/>
  <c r="HP56" i="1"/>
  <c r="HL56" i="1"/>
  <c r="HH56" i="1"/>
  <c r="HD56" i="1"/>
  <c r="GZ56" i="1"/>
  <c r="GV56" i="1"/>
  <c r="GR56" i="1"/>
  <c r="GM56" i="1"/>
  <c r="GF56" i="1"/>
  <c r="GB56" i="1"/>
  <c r="FX56" i="1"/>
  <c r="FT56" i="1"/>
  <c r="FP56" i="1"/>
  <c r="FL56" i="1"/>
  <c r="FH56" i="1"/>
  <c r="FC56" i="1"/>
  <c r="EY56" i="1"/>
  <c r="EU56" i="1"/>
  <c r="EQ56" i="1"/>
  <c r="EM56" i="1"/>
  <c r="EI56" i="1"/>
  <c r="EE56" i="1"/>
  <c r="CJ54" i="5"/>
  <c r="CH54" i="5"/>
  <c r="BI56" i="1"/>
  <c r="BG54" i="5" s="1"/>
  <c r="AW56" i="1"/>
  <c r="AK56" i="1"/>
  <c r="AI54" i="5" s="1"/>
  <c r="IT55" i="1"/>
  <c r="IP55" i="1"/>
  <c r="IL55" i="1"/>
  <c r="IH55" i="1"/>
  <c r="ID55" i="1"/>
  <c r="HZ55" i="1"/>
  <c r="HV55" i="1"/>
  <c r="HP55" i="1"/>
  <c r="HL55" i="1"/>
  <c r="HH55" i="1"/>
  <c r="HD55" i="1"/>
  <c r="GZ55" i="1"/>
  <c r="GV55" i="1"/>
  <c r="GR55" i="1"/>
  <c r="GM55" i="1"/>
  <c r="GF55" i="1"/>
  <c r="GB55" i="1"/>
  <c r="FX55" i="1"/>
  <c r="FT55" i="1"/>
  <c r="FP55" i="1"/>
  <c r="FL55" i="1"/>
  <c r="FH55" i="1"/>
  <c r="FC55" i="1"/>
  <c r="EY55" i="1"/>
  <c r="EU55" i="1"/>
  <c r="EQ55" i="1"/>
  <c r="EM55" i="1"/>
  <c r="EI55" i="1"/>
  <c r="EE55" i="1"/>
  <c r="CJ53" i="5"/>
  <c r="CH53" i="5"/>
  <c r="BI55" i="1"/>
  <c r="AW55" i="1"/>
  <c r="AU53" i="5" s="1"/>
  <c r="AK55" i="1"/>
  <c r="IT54" i="1"/>
  <c r="IP54" i="1"/>
  <c r="IL54" i="1"/>
  <c r="IH54" i="1"/>
  <c r="ID54" i="1"/>
  <c r="HZ54" i="1"/>
  <c r="HV54" i="1"/>
  <c r="HP54" i="1"/>
  <c r="HL54" i="1"/>
  <c r="HH54" i="1"/>
  <c r="HD54" i="1"/>
  <c r="GZ54" i="1"/>
  <c r="GV54" i="1"/>
  <c r="GR54" i="1"/>
  <c r="GM54" i="1"/>
  <c r="GF54" i="1"/>
  <c r="GB54" i="1"/>
  <c r="FX54" i="1"/>
  <c r="FT54" i="1"/>
  <c r="FP54" i="1"/>
  <c r="FL54" i="1"/>
  <c r="FH54" i="1"/>
  <c r="FC54" i="1"/>
  <c r="EY54" i="1"/>
  <c r="EU54" i="1"/>
  <c r="EQ54" i="1"/>
  <c r="EM54" i="1"/>
  <c r="EI54" i="1"/>
  <c r="EE54" i="1"/>
  <c r="CJ52" i="5"/>
  <c r="CH52" i="5"/>
  <c r="BI54" i="1"/>
  <c r="BG52" i="5" s="1"/>
  <c r="AW54" i="1"/>
  <c r="AK54" i="1"/>
  <c r="AI52" i="5" s="1"/>
  <c r="IT53" i="1"/>
  <c r="IP53" i="1"/>
  <c r="IL53" i="1"/>
  <c r="IH53" i="1"/>
  <c r="ID53" i="1"/>
  <c r="HZ53" i="1"/>
  <c r="HV53" i="1"/>
  <c r="HP53" i="1"/>
  <c r="HL53" i="1"/>
  <c r="HH53" i="1"/>
  <c r="HD53" i="1"/>
  <c r="GZ53" i="1"/>
  <c r="GV53" i="1"/>
  <c r="GR53" i="1"/>
  <c r="GM53" i="1"/>
  <c r="GF53" i="1"/>
  <c r="GB53" i="1"/>
  <c r="FX53" i="1"/>
  <c r="FT53" i="1"/>
  <c r="FP53" i="1"/>
  <c r="FL53" i="1"/>
  <c r="FH53" i="1"/>
  <c r="FC53" i="1"/>
  <c r="EY53" i="1"/>
  <c r="EU53" i="1"/>
  <c r="EQ53" i="1"/>
  <c r="EM53" i="1"/>
  <c r="EI53" i="1"/>
  <c r="EE53" i="1"/>
  <c r="CJ51" i="5"/>
  <c r="CH51" i="5"/>
  <c r="BI53" i="1"/>
  <c r="BG51" i="5" s="1"/>
  <c r="AW53" i="1"/>
  <c r="AU51" i="5" s="1"/>
  <c r="AK53" i="1"/>
  <c r="AI51" i="5" s="1"/>
  <c r="IT52" i="1"/>
  <c r="IP52" i="1"/>
  <c r="IL52" i="1"/>
  <c r="IH52" i="1"/>
  <c r="ID52" i="1"/>
  <c r="HZ52" i="1"/>
  <c r="HV52" i="1"/>
  <c r="HP52" i="1"/>
  <c r="HL52" i="1"/>
  <c r="HH52" i="1"/>
  <c r="HD52" i="1"/>
  <c r="GZ52" i="1"/>
  <c r="GV52" i="1"/>
  <c r="GR52" i="1"/>
  <c r="GM52" i="1"/>
  <c r="GF52" i="1"/>
  <c r="GB52" i="1"/>
  <c r="FX52" i="1"/>
  <c r="FT52" i="1"/>
  <c r="FP52" i="1"/>
  <c r="FL52" i="1"/>
  <c r="FH52" i="1"/>
  <c r="FC52" i="1"/>
  <c r="EY52" i="1"/>
  <c r="EU52" i="1"/>
  <c r="EQ52" i="1"/>
  <c r="EM52" i="1"/>
  <c r="EI52" i="1"/>
  <c r="EE52" i="1"/>
  <c r="CJ50" i="5"/>
  <c r="CH50" i="5"/>
  <c r="CE50" i="5"/>
  <c r="BI52" i="1"/>
  <c r="BG50" i="5" s="1"/>
  <c r="AW52" i="1"/>
  <c r="AU50" i="5" s="1"/>
  <c r="AK52" i="1"/>
  <c r="AI50" i="5" s="1"/>
  <c r="IT51" i="1"/>
  <c r="IP51" i="1"/>
  <c r="IL51" i="1"/>
  <c r="IH51" i="1"/>
  <c r="ID51" i="1"/>
  <c r="HZ51" i="1"/>
  <c r="HV51" i="1"/>
  <c r="HP51" i="1"/>
  <c r="HL51" i="1"/>
  <c r="HH51" i="1"/>
  <c r="HD51" i="1"/>
  <c r="GZ51" i="1"/>
  <c r="GV51" i="1"/>
  <c r="GR51" i="1"/>
  <c r="GM51" i="1"/>
  <c r="GF51" i="1"/>
  <c r="GB51" i="1"/>
  <c r="FX51" i="1"/>
  <c r="FT51" i="1"/>
  <c r="FP51" i="1"/>
  <c r="FL51" i="1"/>
  <c r="FH51" i="1"/>
  <c r="FC51" i="1"/>
  <c r="EY51" i="1"/>
  <c r="EU51" i="1"/>
  <c r="EQ51" i="1"/>
  <c r="EM51" i="1"/>
  <c r="EI51" i="1"/>
  <c r="EE51" i="1"/>
  <c r="CJ49" i="5"/>
  <c r="CE49" i="5"/>
  <c r="BI51" i="1"/>
  <c r="BG49" i="5" s="1"/>
  <c r="AW51" i="1"/>
  <c r="AU49" i="5" s="1"/>
  <c r="AK51" i="1"/>
  <c r="AI49" i="5" s="1"/>
  <c r="IT50" i="1"/>
  <c r="IP50" i="1"/>
  <c r="IL50" i="1"/>
  <c r="IH50" i="1"/>
  <c r="ID50" i="1"/>
  <c r="HZ50" i="1"/>
  <c r="HV50" i="1"/>
  <c r="HP50" i="1"/>
  <c r="HL50" i="1"/>
  <c r="HH50" i="1"/>
  <c r="HD50" i="1"/>
  <c r="GZ50" i="1"/>
  <c r="GV50" i="1"/>
  <c r="GR50" i="1"/>
  <c r="GM50" i="1"/>
  <c r="GF50" i="1"/>
  <c r="GB50" i="1"/>
  <c r="FX50" i="1"/>
  <c r="FT50" i="1"/>
  <c r="FP50" i="1"/>
  <c r="FL50" i="1"/>
  <c r="FH50" i="1"/>
  <c r="FC50" i="1"/>
  <c r="EY50" i="1"/>
  <c r="EU50" i="1"/>
  <c r="EQ50" i="1"/>
  <c r="EM50" i="1"/>
  <c r="EI50" i="1"/>
  <c r="EE50" i="1"/>
  <c r="CJ48" i="5"/>
  <c r="CH48" i="5"/>
  <c r="BI50" i="1"/>
  <c r="AW50" i="1"/>
  <c r="AU48" i="5" s="1"/>
  <c r="AK50" i="1"/>
  <c r="AI48" i="5" s="1"/>
  <c r="IT49" i="1"/>
  <c r="IP49" i="1"/>
  <c r="IL49" i="1"/>
  <c r="IH49" i="1"/>
  <c r="ID49" i="1"/>
  <c r="HZ49" i="1"/>
  <c r="HV49" i="1"/>
  <c r="HP49" i="1"/>
  <c r="HL49" i="1"/>
  <c r="HH49" i="1"/>
  <c r="HD49" i="1"/>
  <c r="GZ49" i="1"/>
  <c r="GV49" i="1"/>
  <c r="GR49" i="1"/>
  <c r="GM49" i="1"/>
  <c r="GF49" i="1"/>
  <c r="GB49" i="1"/>
  <c r="FX49" i="1"/>
  <c r="FT49" i="1"/>
  <c r="FP49" i="1"/>
  <c r="FL49" i="1"/>
  <c r="FH49" i="1"/>
  <c r="FC49" i="1"/>
  <c r="EY49" i="1"/>
  <c r="EU49" i="1"/>
  <c r="EQ49" i="1"/>
  <c r="EM49" i="1"/>
  <c r="EI49" i="1"/>
  <c r="EE49" i="1"/>
  <c r="CJ47" i="5"/>
  <c r="CH47" i="5"/>
  <c r="BI49" i="1"/>
  <c r="BG47" i="5" s="1"/>
  <c r="AW49" i="1"/>
  <c r="AU47" i="5" s="1"/>
  <c r="AK49" i="1"/>
  <c r="AI47" i="5" s="1"/>
  <c r="IT48" i="1"/>
  <c r="IP48" i="1"/>
  <c r="IL48" i="1"/>
  <c r="IH48" i="1"/>
  <c r="ID48" i="1"/>
  <c r="HZ48" i="1"/>
  <c r="HV48" i="1"/>
  <c r="HP48" i="1"/>
  <c r="HL48" i="1"/>
  <c r="HH48" i="1"/>
  <c r="HD48" i="1"/>
  <c r="GZ48" i="1"/>
  <c r="GV48" i="1"/>
  <c r="GR48" i="1"/>
  <c r="GM48" i="1"/>
  <c r="GF48" i="1"/>
  <c r="GB48" i="1"/>
  <c r="FX48" i="1"/>
  <c r="FT48" i="1"/>
  <c r="FP48" i="1"/>
  <c r="FL48" i="1"/>
  <c r="FH48" i="1"/>
  <c r="FC48" i="1"/>
  <c r="EY48" i="1"/>
  <c r="EU48" i="1"/>
  <c r="EQ48" i="1"/>
  <c r="EM48" i="1"/>
  <c r="EI48" i="1"/>
  <c r="EE48" i="1"/>
  <c r="CJ46" i="5"/>
  <c r="CG46" i="5"/>
  <c r="BI48" i="1"/>
  <c r="BG46" i="5" s="1"/>
  <c r="AW48" i="1"/>
  <c r="AU46" i="5" s="1"/>
  <c r="AK48" i="1"/>
  <c r="IT47" i="1"/>
  <c r="IP47" i="1"/>
  <c r="IL47" i="1"/>
  <c r="IH47" i="1"/>
  <c r="ID47" i="1"/>
  <c r="HZ47" i="1"/>
  <c r="HV47" i="1"/>
  <c r="HP47" i="1"/>
  <c r="HL47" i="1"/>
  <c r="HH47" i="1"/>
  <c r="HD47" i="1"/>
  <c r="GZ47" i="1"/>
  <c r="GV47" i="1"/>
  <c r="GR47" i="1"/>
  <c r="GM47" i="1"/>
  <c r="GF47" i="1"/>
  <c r="GB47" i="1"/>
  <c r="FX47" i="1"/>
  <c r="FT47" i="1"/>
  <c r="FP47" i="1"/>
  <c r="FL47" i="1"/>
  <c r="FH47" i="1"/>
  <c r="FC47" i="1"/>
  <c r="EY47" i="1"/>
  <c r="EU47" i="1"/>
  <c r="EQ47" i="1"/>
  <c r="EM47" i="1"/>
  <c r="EI47" i="1"/>
  <c r="EE47" i="1"/>
  <c r="CJ45" i="5"/>
  <c r="CH45" i="5"/>
  <c r="CE45" i="5"/>
  <c r="BI47" i="1"/>
  <c r="BG45" i="5" s="1"/>
  <c r="AW47" i="1"/>
  <c r="AU45" i="5" s="1"/>
  <c r="AK47" i="1"/>
  <c r="AI45" i="5" s="1"/>
  <c r="X45" i="5"/>
  <c r="IT46" i="1"/>
  <c r="IP46" i="1"/>
  <c r="IL46" i="1"/>
  <c r="IH46" i="1"/>
  <c r="ID46" i="1"/>
  <c r="HZ46" i="1"/>
  <c r="HV46" i="1"/>
  <c r="HP46" i="1"/>
  <c r="HL46" i="1"/>
  <c r="HH46" i="1"/>
  <c r="HD46" i="1"/>
  <c r="GZ46" i="1"/>
  <c r="GV46" i="1"/>
  <c r="GR46" i="1"/>
  <c r="GM46" i="1"/>
  <c r="GF46" i="1"/>
  <c r="GB46" i="1"/>
  <c r="FX46" i="1"/>
  <c r="FT46" i="1"/>
  <c r="FP46" i="1"/>
  <c r="FL46" i="1"/>
  <c r="FH46" i="1"/>
  <c r="FC46" i="1"/>
  <c r="EY46" i="1"/>
  <c r="EU46" i="1"/>
  <c r="EQ46" i="1"/>
  <c r="EM46" i="1"/>
  <c r="EI46" i="1"/>
  <c r="EE46" i="1"/>
  <c r="CJ44" i="5"/>
  <c r="CH44" i="5"/>
  <c r="BI46" i="1"/>
  <c r="BG44" i="5" s="1"/>
  <c r="AW46" i="1"/>
  <c r="AU44" i="5" s="1"/>
  <c r="AK46" i="1"/>
  <c r="AI44" i="5" s="1"/>
  <c r="IT45" i="1"/>
  <c r="IP45" i="1"/>
  <c r="IL45" i="1"/>
  <c r="IH45" i="1"/>
  <c r="ID45" i="1"/>
  <c r="HZ45" i="1"/>
  <c r="HV45" i="1"/>
  <c r="HP45" i="1"/>
  <c r="HL45" i="1"/>
  <c r="HH45" i="1"/>
  <c r="HD45" i="1"/>
  <c r="GZ45" i="1"/>
  <c r="GV45" i="1"/>
  <c r="GR45" i="1"/>
  <c r="GM45" i="1"/>
  <c r="GF45" i="1"/>
  <c r="GB45" i="1"/>
  <c r="FX45" i="1"/>
  <c r="FT45" i="1"/>
  <c r="FP45" i="1"/>
  <c r="FL45" i="1"/>
  <c r="FH45" i="1"/>
  <c r="FC45" i="1"/>
  <c r="EY45" i="1"/>
  <c r="EU45" i="1"/>
  <c r="EQ45" i="1"/>
  <c r="EM45" i="1"/>
  <c r="EI45" i="1"/>
  <c r="EE45" i="1"/>
  <c r="CJ43" i="5"/>
  <c r="CH43" i="5"/>
  <c r="CF43" i="5"/>
  <c r="BI45" i="1"/>
  <c r="BG43" i="5" s="1"/>
  <c r="AW45" i="1"/>
  <c r="AU43" i="5" s="1"/>
  <c r="AK45" i="1"/>
  <c r="X43" i="5"/>
  <c r="IT44" i="1"/>
  <c r="IP44" i="1"/>
  <c r="IL44" i="1"/>
  <c r="IH44" i="1"/>
  <c r="ID44" i="1"/>
  <c r="HZ44" i="1"/>
  <c r="HV44" i="1"/>
  <c r="HP44" i="1"/>
  <c r="HL44" i="1"/>
  <c r="HH44" i="1"/>
  <c r="HD44" i="1"/>
  <c r="GZ44" i="1"/>
  <c r="GV44" i="1"/>
  <c r="GR44" i="1"/>
  <c r="GM44" i="1"/>
  <c r="GF44" i="1"/>
  <c r="GB44" i="1"/>
  <c r="FX44" i="1"/>
  <c r="FT44" i="1"/>
  <c r="FP44" i="1"/>
  <c r="FL44" i="1"/>
  <c r="FH44" i="1"/>
  <c r="FC44" i="1"/>
  <c r="EY44" i="1"/>
  <c r="EU44" i="1"/>
  <c r="EQ44" i="1"/>
  <c r="EM44" i="1"/>
  <c r="EI44" i="1"/>
  <c r="EE44" i="1"/>
  <c r="CI42" i="5"/>
  <c r="CH42" i="5"/>
  <c r="BI44" i="1"/>
  <c r="BG42" i="5" s="1"/>
  <c r="AW44" i="1"/>
  <c r="AU42" i="5" s="1"/>
  <c r="AK44" i="1"/>
  <c r="AI42" i="5" s="1"/>
  <c r="IT43" i="1"/>
  <c r="IP43" i="1"/>
  <c r="IL43" i="1"/>
  <c r="IH43" i="1"/>
  <c r="ID43" i="1"/>
  <c r="HZ43" i="1"/>
  <c r="HV43" i="1"/>
  <c r="HP43" i="1"/>
  <c r="HL43" i="1"/>
  <c r="HH43" i="1"/>
  <c r="HD43" i="1"/>
  <c r="GZ43" i="1"/>
  <c r="GV43" i="1"/>
  <c r="GR43" i="1"/>
  <c r="GM43" i="1"/>
  <c r="GF43" i="1"/>
  <c r="GB43" i="1"/>
  <c r="FX43" i="1"/>
  <c r="FT43" i="1"/>
  <c r="FP43" i="1"/>
  <c r="FL43" i="1"/>
  <c r="FH43" i="1"/>
  <c r="FC43" i="1"/>
  <c r="EY43" i="1"/>
  <c r="EU43" i="1"/>
  <c r="EQ43" i="1"/>
  <c r="EM43" i="1"/>
  <c r="EI43" i="1"/>
  <c r="EE43" i="1"/>
  <c r="CS41" i="5"/>
  <c r="CJ41" i="5"/>
  <c r="CH41" i="5"/>
  <c r="BI43" i="1"/>
  <c r="BG41" i="5" s="1"/>
  <c r="AW43" i="1"/>
  <c r="AK43" i="1"/>
  <c r="AI41" i="5" s="1"/>
  <c r="IT42" i="1"/>
  <c r="IP42" i="1"/>
  <c r="IL42" i="1"/>
  <c r="IH42" i="1"/>
  <c r="ID42" i="1"/>
  <c r="HZ42" i="1"/>
  <c r="HV42" i="1"/>
  <c r="HP42" i="1"/>
  <c r="HL42" i="1"/>
  <c r="HH42" i="1"/>
  <c r="HD42" i="1"/>
  <c r="GZ42" i="1"/>
  <c r="GV42" i="1"/>
  <c r="GR42" i="1"/>
  <c r="GM42" i="1"/>
  <c r="GF42" i="1"/>
  <c r="GB42" i="1"/>
  <c r="FX42" i="1"/>
  <c r="FT42" i="1"/>
  <c r="FP42" i="1"/>
  <c r="FL42" i="1"/>
  <c r="FH42" i="1"/>
  <c r="FC42" i="1"/>
  <c r="EY42" i="1"/>
  <c r="EU42" i="1"/>
  <c r="EQ42" i="1"/>
  <c r="EM42" i="1"/>
  <c r="EI42" i="1"/>
  <c r="EE42" i="1"/>
  <c r="CJ40" i="5"/>
  <c r="CH40" i="5"/>
  <c r="BI42" i="1"/>
  <c r="BG40" i="5" s="1"/>
  <c r="AW42" i="1"/>
  <c r="AU40" i="5" s="1"/>
  <c r="AK42" i="1"/>
  <c r="IT41" i="1"/>
  <c r="IP41" i="1"/>
  <c r="IL41" i="1"/>
  <c r="IH41" i="1"/>
  <c r="ID41" i="1"/>
  <c r="HZ41" i="1"/>
  <c r="HV41" i="1"/>
  <c r="HP41" i="1"/>
  <c r="HL41" i="1"/>
  <c r="HH41" i="1"/>
  <c r="HD41" i="1"/>
  <c r="GZ41" i="1"/>
  <c r="GV41" i="1"/>
  <c r="GR41" i="1"/>
  <c r="GM41" i="1"/>
  <c r="GF41" i="1"/>
  <c r="GB41" i="1"/>
  <c r="FX41" i="1"/>
  <c r="FT41" i="1"/>
  <c r="FP41" i="1"/>
  <c r="FL41" i="1"/>
  <c r="FH41" i="1"/>
  <c r="FC41" i="1"/>
  <c r="EY41" i="1"/>
  <c r="EU41" i="1"/>
  <c r="EQ41" i="1"/>
  <c r="EM41" i="1"/>
  <c r="EI41" i="1"/>
  <c r="EE41" i="1"/>
  <c r="CJ39" i="5"/>
  <c r="BI41" i="1"/>
  <c r="BG39" i="5" s="1"/>
  <c r="AW41" i="1"/>
  <c r="AK41" i="1"/>
  <c r="IT40" i="1"/>
  <c r="IP40" i="1"/>
  <c r="IL40" i="1"/>
  <c r="IH40" i="1"/>
  <c r="ID40" i="1"/>
  <c r="HZ40" i="1"/>
  <c r="HV40" i="1"/>
  <c r="HP40" i="1"/>
  <c r="HL40" i="1"/>
  <c r="HH40" i="1"/>
  <c r="HD40" i="1"/>
  <c r="GZ40" i="1"/>
  <c r="GV40" i="1"/>
  <c r="GR40" i="1"/>
  <c r="GM40" i="1"/>
  <c r="GF40" i="1"/>
  <c r="GB40" i="1"/>
  <c r="FX40" i="1"/>
  <c r="FT40" i="1"/>
  <c r="FP40" i="1"/>
  <c r="FL40" i="1"/>
  <c r="FH40" i="1"/>
  <c r="FC40" i="1"/>
  <c r="EY40" i="1"/>
  <c r="EU40" i="1"/>
  <c r="EQ40" i="1"/>
  <c r="EM40" i="1"/>
  <c r="EI40" i="1"/>
  <c r="EE40" i="1"/>
  <c r="CJ38" i="5"/>
  <c r="CH38" i="5"/>
  <c r="BI40" i="1"/>
  <c r="AW40" i="1"/>
  <c r="AK40" i="1"/>
  <c r="AI38" i="5" s="1"/>
  <c r="IT39" i="1"/>
  <c r="IP39" i="1"/>
  <c r="IL39" i="1"/>
  <c r="IH39" i="1"/>
  <c r="ID39" i="1"/>
  <c r="HZ39" i="1"/>
  <c r="HV39" i="1"/>
  <c r="HP39" i="1"/>
  <c r="HL39" i="1"/>
  <c r="HH39" i="1"/>
  <c r="HD39" i="1"/>
  <c r="GZ39" i="1"/>
  <c r="GV39" i="1"/>
  <c r="GR39" i="1"/>
  <c r="GM39" i="1"/>
  <c r="GF39" i="1"/>
  <c r="GB39" i="1"/>
  <c r="FX39" i="1"/>
  <c r="FT39" i="1"/>
  <c r="FP39" i="1"/>
  <c r="FL39" i="1"/>
  <c r="FH39" i="1"/>
  <c r="FC39" i="1"/>
  <c r="EY39" i="1"/>
  <c r="EU39" i="1"/>
  <c r="EQ39" i="1"/>
  <c r="EM39" i="1"/>
  <c r="EI39" i="1"/>
  <c r="EE39" i="1"/>
  <c r="CJ37" i="5"/>
  <c r="CG37" i="5"/>
  <c r="BI39" i="1"/>
  <c r="AW39" i="1"/>
  <c r="AU37" i="5" s="1"/>
  <c r="AK39" i="1"/>
  <c r="AI37" i="5" s="1"/>
  <c r="IT38" i="1"/>
  <c r="IP38" i="1"/>
  <c r="IL38" i="1"/>
  <c r="IH38" i="1"/>
  <c r="ID38" i="1"/>
  <c r="HZ38" i="1"/>
  <c r="HV38" i="1"/>
  <c r="HP38" i="1"/>
  <c r="HL38" i="1"/>
  <c r="HH38" i="1"/>
  <c r="HD38" i="1"/>
  <c r="GZ38" i="1"/>
  <c r="GV38" i="1"/>
  <c r="GR38" i="1"/>
  <c r="GM38" i="1"/>
  <c r="GF38" i="1"/>
  <c r="GB38" i="1"/>
  <c r="FX38" i="1"/>
  <c r="FT38" i="1"/>
  <c r="FP38" i="1"/>
  <c r="FL38" i="1"/>
  <c r="FH38" i="1"/>
  <c r="FC38" i="1"/>
  <c r="EY38" i="1"/>
  <c r="EU38" i="1"/>
  <c r="EQ38" i="1"/>
  <c r="EM38" i="1"/>
  <c r="EI38" i="1"/>
  <c r="EE38" i="1"/>
  <c r="CJ36" i="5"/>
  <c r="CH36" i="5"/>
  <c r="BI38" i="1"/>
  <c r="BG36" i="5" s="1"/>
  <c r="AW38" i="1"/>
  <c r="AU36" i="5" s="1"/>
  <c r="AK38" i="1"/>
  <c r="IT37" i="1"/>
  <c r="IP37" i="1"/>
  <c r="IL37" i="1"/>
  <c r="IH37" i="1"/>
  <c r="ID37" i="1"/>
  <c r="HZ37" i="1"/>
  <c r="HV37" i="1"/>
  <c r="HP37" i="1"/>
  <c r="HL37" i="1"/>
  <c r="HH37" i="1"/>
  <c r="HD37" i="1"/>
  <c r="GZ37" i="1"/>
  <c r="GV37" i="1"/>
  <c r="GR37" i="1"/>
  <c r="GM37" i="1"/>
  <c r="GF37" i="1"/>
  <c r="GB37" i="1"/>
  <c r="FX37" i="1"/>
  <c r="FT37" i="1"/>
  <c r="FP37" i="1"/>
  <c r="FL37" i="1"/>
  <c r="FH37" i="1"/>
  <c r="FC37" i="1"/>
  <c r="EY37" i="1"/>
  <c r="EU37" i="1"/>
  <c r="EQ37" i="1"/>
  <c r="EM37" i="1"/>
  <c r="EI37" i="1"/>
  <c r="EE37" i="1"/>
  <c r="CS35" i="5"/>
  <c r="CH35" i="5"/>
  <c r="BI37" i="1"/>
  <c r="BG35" i="5" s="1"/>
  <c r="AW37" i="1"/>
  <c r="AU35" i="5" s="1"/>
  <c r="AK37" i="1"/>
  <c r="AI35" i="5" s="1"/>
  <c r="X35" i="5"/>
  <c r="IT36" i="1"/>
  <c r="IP36" i="1"/>
  <c r="IL36" i="1"/>
  <c r="IH36" i="1"/>
  <c r="ID36" i="1"/>
  <c r="HZ36" i="1"/>
  <c r="HV36" i="1"/>
  <c r="HP36" i="1"/>
  <c r="HL36" i="1"/>
  <c r="HH36" i="1"/>
  <c r="HD36" i="1"/>
  <c r="GZ36" i="1"/>
  <c r="GV36" i="1"/>
  <c r="GR36" i="1"/>
  <c r="GM36" i="1"/>
  <c r="GF36" i="1"/>
  <c r="GB36" i="1"/>
  <c r="FX36" i="1"/>
  <c r="FT36" i="1"/>
  <c r="FP36" i="1"/>
  <c r="FL36" i="1"/>
  <c r="FH36" i="1"/>
  <c r="FC36" i="1"/>
  <c r="EY36" i="1"/>
  <c r="EU36" i="1"/>
  <c r="EQ36" i="1"/>
  <c r="EM36" i="1"/>
  <c r="EI36" i="1"/>
  <c r="EE36" i="1"/>
  <c r="CJ34" i="5"/>
  <c r="CH34" i="5"/>
  <c r="BI36" i="1"/>
  <c r="BG34" i="5" s="1"/>
  <c r="AW36" i="1"/>
  <c r="AU34" i="5" s="1"/>
  <c r="AK36" i="1"/>
  <c r="IT35" i="1"/>
  <c r="IP35" i="1"/>
  <c r="IL35" i="1"/>
  <c r="IH35" i="1"/>
  <c r="ID35" i="1"/>
  <c r="HZ35" i="1"/>
  <c r="HV35" i="1"/>
  <c r="HP35" i="1"/>
  <c r="HL35" i="1"/>
  <c r="HH35" i="1"/>
  <c r="HD35" i="1"/>
  <c r="GZ35" i="1"/>
  <c r="GV35" i="1"/>
  <c r="GR35" i="1"/>
  <c r="GM35" i="1"/>
  <c r="GF35" i="1"/>
  <c r="GB35" i="1"/>
  <c r="FX35" i="1"/>
  <c r="FT35" i="1"/>
  <c r="FP35" i="1"/>
  <c r="FL35" i="1"/>
  <c r="FH35" i="1"/>
  <c r="FC35" i="1"/>
  <c r="EY35" i="1"/>
  <c r="EU35" i="1"/>
  <c r="EQ35" i="1"/>
  <c r="EM35" i="1"/>
  <c r="EI35" i="1"/>
  <c r="EE35" i="1"/>
  <c r="CJ33" i="5"/>
  <c r="CG33" i="5"/>
  <c r="BI35" i="1"/>
  <c r="BG33" i="5" s="1"/>
  <c r="AW35" i="1"/>
  <c r="AU33" i="5" s="1"/>
  <c r="AK35" i="1"/>
  <c r="AI33" i="5" s="1"/>
  <c r="IT34" i="1"/>
  <c r="IP34" i="1"/>
  <c r="IL34" i="1"/>
  <c r="IH34" i="1"/>
  <c r="ID34" i="1"/>
  <c r="HZ34" i="1"/>
  <c r="HV34" i="1"/>
  <c r="HP34" i="1"/>
  <c r="HL34" i="1"/>
  <c r="HH34" i="1"/>
  <c r="HD34" i="1"/>
  <c r="GZ34" i="1"/>
  <c r="GV34" i="1"/>
  <c r="GR34" i="1"/>
  <c r="GM34" i="1"/>
  <c r="GF34" i="1"/>
  <c r="GB34" i="1"/>
  <c r="FX34" i="1"/>
  <c r="FT34" i="1"/>
  <c r="FP34" i="1"/>
  <c r="FL34" i="1"/>
  <c r="FH34" i="1"/>
  <c r="FC34" i="1"/>
  <c r="EY34" i="1"/>
  <c r="EU34" i="1"/>
  <c r="EQ34" i="1"/>
  <c r="EM34" i="1"/>
  <c r="EI34" i="1"/>
  <c r="EE34" i="1"/>
  <c r="CJ32" i="5"/>
  <c r="CH32" i="5"/>
  <c r="BI34" i="1"/>
  <c r="BG32" i="5" s="1"/>
  <c r="AW34" i="1"/>
  <c r="AU32" i="5" s="1"/>
  <c r="AK34" i="1"/>
  <c r="IT33" i="1"/>
  <c r="IP33" i="1"/>
  <c r="IL33" i="1"/>
  <c r="IH33" i="1"/>
  <c r="ID33" i="1"/>
  <c r="HZ33" i="1"/>
  <c r="HV33" i="1"/>
  <c r="HP33" i="1"/>
  <c r="HL33" i="1"/>
  <c r="HH33" i="1"/>
  <c r="HD33" i="1"/>
  <c r="GZ33" i="1"/>
  <c r="GV33" i="1"/>
  <c r="GR33" i="1"/>
  <c r="GM33" i="1"/>
  <c r="GF33" i="1"/>
  <c r="GB33" i="1"/>
  <c r="FX33" i="1"/>
  <c r="FT33" i="1"/>
  <c r="FP33" i="1"/>
  <c r="FL33" i="1"/>
  <c r="FH33" i="1"/>
  <c r="FC33" i="1"/>
  <c r="EY33" i="1"/>
  <c r="EU33" i="1"/>
  <c r="EQ33" i="1"/>
  <c r="EM33" i="1"/>
  <c r="EI33" i="1"/>
  <c r="EE33" i="1"/>
  <c r="CJ31" i="5"/>
  <c r="CH31" i="5"/>
  <c r="CE31" i="5"/>
  <c r="BI33" i="1"/>
  <c r="BG31" i="5" s="1"/>
  <c r="AW33" i="1"/>
  <c r="AU31" i="5" s="1"/>
  <c r="AK33" i="1"/>
  <c r="AI31" i="5" s="1"/>
  <c r="IT32" i="1"/>
  <c r="IP32" i="1"/>
  <c r="IL32" i="1"/>
  <c r="IH32" i="1"/>
  <c r="ID32" i="1"/>
  <c r="HZ32" i="1"/>
  <c r="HV32" i="1"/>
  <c r="HP32" i="1"/>
  <c r="HL32" i="1"/>
  <c r="HH32" i="1"/>
  <c r="HD32" i="1"/>
  <c r="GZ32" i="1"/>
  <c r="GV32" i="1"/>
  <c r="GR32" i="1"/>
  <c r="GM32" i="1"/>
  <c r="GF32" i="1"/>
  <c r="GB32" i="1"/>
  <c r="FX32" i="1"/>
  <c r="FT32" i="1"/>
  <c r="FP32" i="1"/>
  <c r="FL32" i="1"/>
  <c r="FH32" i="1"/>
  <c r="FC32" i="1"/>
  <c r="EY32" i="1"/>
  <c r="EU32" i="1"/>
  <c r="EQ32" i="1"/>
  <c r="EM32" i="1"/>
  <c r="EI32" i="1"/>
  <c r="EE32" i="1"/>
  <c r="CJ30" i="5"/>
  <c r="CH30" i="5"/>
  <c r="BI32" i="1"/>
  <c r="BG30" i="5" s="1"/>
  <c r="AW32" i="1"/>
  <c r="AU30" i="5" s="1"/>
  <c r="AK32" i="1"/>
  <c r="AI30" i="5" s="1"/>
  <c r="IT31" i="1"/>
  <c r="IP31" i="1"/>
  <c r="IL31" i="1"/>
  <c r="IH31" i="1"/>
  <c r="ID31" i="1"/>
  <c r="HZ31" i="1"/>
  <c r="HV31" i="1"/>
  <c r="HP31" i="1"/>
  <c r="HL31" i="1"/>
  <c r="HH31" i="1"/>
  <c r="HD31" i="1"/>
  <c r="GZ31" i="1"/>
  <c r="GV31" i="1"/>
  <c r="GR31" i="1"/>
  <c r="GM31" i="1"/>
  <c r="GF31" i="1"/>
  <c r="GB31" i="1"/>
  <c r="FX31" i="1"/>
  <c r="FT31" i="1"/>
  <c r="FP31" i="1"/>
  <c r="FL31" i="1"/>
  <c r="FH31" i="1"/>
  <c r="FC31" i="1"/>
  <c r="EY31" i="1"/>
  <c r="EU31" i="1"/>
  <c r="EQ31" i="1"/>
  <c r="EM31" i="1"/>
  <c r="EI31" i="1"/>
  <c r="EE31" i="1"/>
  <c r="CJ29" i="5"/>
  <c r="BI31" i="1"/>
  <c r="BG29" i="5" s="1"/>
  <c r="AW31" i="1"/>
  <c r="AU29" i="5" s="1"/>
  <c r="AK31" i="1"/>
  <c r="AI29" i="5" s="1"/>
  <c r="IT30" i="1"/>
  <c r="IP30" i="1"/>
  <c r="IL30" i="1"/>
  <c r="IH30" i="1"/>
  <c r="ID30" i="1"/>
  <c r="HZ30" i="1"/>
  <c r="HV30" i="1"/>
  <c r="HP30" i="1"/>
  <c r="HL30" i="1"/>
  <c r="HH30" i="1"/>
  <c r="HD30" i="1"/>
  <c r="GZ30" i="1"/>
  <c r="GV30" i="1"/>
  <c r="GR30" i="1"/>
  <c r="GM30" i="1"/>
  <c r="GF30" i="1"/>
  <c r="GB30" i="1"/>
  <c r="FX30" i="1"/>
  <c r="FT30" i="1"/>
  <c r="FP30" i="1"/>
  <c r="FL30" i="1"/>
  <c r="FH30" i="1"/>
  <c r="FC30" i="1"/>
  <c r="EY30" i="1"/>
  <c r="EU30" i="1"/>
  <c r="EQ30" i="1"/>
  <c r="EM30" i="1"/>
  <c r="EI30" i="1"/>
  <c r="EE30" i="1"/>
  <c r="CQ28" i="5"/>
  <c r="CH28" i="5"/>
  <c r="BI30" i="1"/>
  <c r="BG28" i="5" s="1"/>
  <c r="AW30" i="1"/>
  <c r="AU28" i="5" s="1"/>
  <c r="AK30" i="1"/>
  <c r="AI28" i="5" s="1"/>
  <c r="IT29" i="1"/>
  <c r="IP29" i="1"/>
  <c r="IL29" i="1"/>
  <c r="IH29" i="1"/>
  <c r="ID29" i="1"/>
  <c r="HZ29" i="1"/>
  <c r="HV29" i="1"/>
  <c r="HP29" i="1"/>
  <c r="HL29" i="1"/>
  <c r="HH29" i="1"/>
  <c r="HD29" i="1"/>
  <c r="GZ29" i="1"/>
  <c r="GV29" i="1"/>
  <c r="GR29" i="1"/>
  <c r="GM29" i="1"/>
  <c r="GF29" i="1"/>
  <c r="GB29" i="1"/>
  <c r="FX29" i="1"/>
  <c r="FT29" i="1"/>
  <c r="FP29" i="1"/>
  <c r="FL29" i="1"/>
  <c r="FH29" i="1"/>
  <c r="FC29" i="1"/>
  <c r="EY29" i="1"/>
  <c r="EU29" i="1"/>
  <c r="EQ29" i="1"/>
  <c r="EM29" i="1"/>
  <c r="EI29" i="1"/>
  <c r="EE29" i="1"/>
  <c r="BI29" i="1"/>
  <c r="BG27" i="5" s="1"/>
  <c r="AW29" i="1"/>
  <c r="AU27" i="5" s="1"/>
  <c r="AK29" i="1"/>
  <c r="AI27" i="5" s="1"/>
  <c r="IT28" i="1"/>
  <c r="IP28" i="1"/>
  <c r="IL28" i="1"/>
  <c r="IH28" i="1"/>
  <c r="ID28" i="1"/>
  <c r="HZ28" i="1"/>
  <c r="HV28" i="1"/>
  <c r="HP28" i="1"/>
  <c r="HL28" i="1"/>
  <c r="HH28" i="1"/>
  <c r="HD28" i="1"/>
  <c r="GZ28" i="1"/>
  <c r="GV28" i="1"/>
  <c r="GR28" i="1"/>
  <c r="GM28" i="1"/>
  <c r="GF28" i="1"/>
  <c r="GB28" i="1"/>
  <c r="FX28" i="1"/>
  <c r="FT28" i="1"/>
  <c r="FP28" i="1"/>
  <c r="FL28" i="1"/>
  <c r="FH28" i="1"/>
  <c r="FC28" i="1"/>
  <c r="EY28" i="1"/>
  <c r="EU28" i="1"/>
  <c r="EQ28" i="1"/>
  <c r="EM28" i="1"/>
  <c r="EI28" i="1"/>
  <c r="EE28" i="1"/>
  <c r="CJ26" i="5"/>
  <c r="BI28" i="1"/>
  <c r="BG26" i="5" s="1"/>
  <c r="AW28" i="1"/>
  <c r="AU26" i="5" s="1"/>
  <c r="AK28" i="1"/>
  <c r="AI26" i="5" s="1"/>
  <c r="IT27" i="1"/>
  <c r="IP27" i="1"/>
  <c r="IL27" i="1"/>
  <c r="IH27" i="1"/>
  <c r="ID27" i="1"/>
  <c r="HZ27" i="1"/>
  <c r="HV27" i="1"/>
  <c r="HP27" i="1"/>
  <c r="HL27" i="1"/>
  <c r="HH27" i="1"/>
  <c r="HD27" i="1"/>
  <c r="GZ27" i="1"/>
  <c r="GV27" i="1"/>
  <c r="GR27" i="1"/>
  <c r="GM27" i="1"/>
  <c r="GF27" i="1"/>
  <c r="GB27" i="1"/>
  <c r="FX27" i="1"/>
  <c r="FT27" i="1"/>
  <c r="FP27" i="1"/>
  <c r="FL27" i="1"/>
  <c r="FH27" i="1"/>
  <c r="FC27" i="1"/>
  <c r="EY27" i="1"/>
  <c r="EU27" i="1"/>
  <c r="EQ27" i="1"/>
  <c r="EM27" i="1"/>
  <c r="EI27" i="1"/>
  <c r="EE27" i="1"/>
  <c r="CJ25" i="5"/>
  <c r="CH25" i="5"/>
  <c r="BI27" i="1"/>
  <c r="BG25" i="5" s="1"/>
  <c r="AW27" i="1"/>
  <c r="AU25" i="5" s="1"/>
  <c r="AK27" i="1"/>
  <c r="AI25" i="5" s="1"/>
  <c r="IT26" i="1"/>
  <c r="IP26" i="1"/>
  <c r="IL26" i="1"/>
  <c r="IH26" i="1"/>
  <c r="ID26" i="1"/>
  <c r="HZ26" i="1"/>
  <c r="HV26" i="1"/>
  <c r="HP26" i="1"/>
  <c r="HL26" i="1"/>
  <c r="HH26" i="1"/>
  <c r="HD26" i="1"/>
  <c r="GZ26" i="1"/>
  <c r="GV26" i="1"/>
  <c r="GR26" i="1"/>
  <c r="GM26" i="1"/>
  <c r="GF26" i="1"/>
  <c r="GB26" i="1"/>
  <c r="FX26" i="1"/>
  <c r="FT26" i="1"/>
  <c r="FP26" i="1"/>
  <c r="FL26" i="1"/>
  <c r="FH26" i="1"/>
  <c r="FC26" i="1"/>
  <c r="EY26" i="1"/>
  <c r="EU26" i="1"/>
  <c r="EQ26" i="1"/>
  <c r="EM26" i="1"/>
  <c r="EI26" i="1"/>
  <c r="EE26" i="1"/>
  <c r="CJ24" i="5"/>
  <c r="BI26" i="1"/>
  <c r="BG24" i="5" s="1"/>
  <c r="AW26" i="1"/>
  <c r="AU24" i="5" s="1"/>
  <c r="AK26" i="1"/>
  <c r="AI24" i="5" s="1"/>
  <c r="IT25" i="1"/>
  <c r="IP25" i="1"/>
  <c r="IL25" i="1"/>
  <c r="IH25" i="1"/>
  <c r="ID25" i="1"/>
  <c r="HZ25" i="1"/>
  <c r="HV25" i="1"/>
  <c r="HP25" i="1"/>
  <c r="HL25" i="1"/>
  <c r="HH25" i="1"/>
  <c r="HD25" i="1"/>
  <c r="GZ25" i="1"/>
  <c r="GV25" i="1"/>
  <c r="GR25" i="1"/>
  <c r="GM25" i="1"/>
  <c r="GF25" i="1"/>
  <c r="GB25" i="1"/>
  <c r="FX25" i="1"/>
  <c r="FT25" i="1"/>
  <c r="FP25" i="1"/>
  <c r="FL25" i="1"/>
  <c r="FH25" i="1"/>
  <c r="FC25" i="1"/>
  <c r="EY25" i="1"/>
  <c r="EU25" i="1"/>
  <c r="EQ25" i="1"/>
  <c r="EM25" i="1"/>
  <c r="EI25" i="1"/>
  <c r="EE25" i="1"/>
  <c r="BI25" i="1"/>
  <c r="BG23" i="5" s="1"/>
  <c r="AW25" i="1"/>
  <c r="AU23" i="5" s="1"/>
  <c r="AK25" i="1"/>
  <c r="IT24" i="1"/>
  <c r="IP24" i="1"/>
  <c r="IL24" i="1"/>
  <c r="IH24" i="1"/>
  <c r="ID24" i="1"/>
  <c r="HZ24" i="1"/>
  <c r="HV24" i="1"/>
  <c r="HP24" i="1"/>
  <c r="HL24" i="1"/>
  <c r="HH24" i="1"/>
  <c r="HD24" i="1"/>
  <c r="GZ24" i="1"/>
  <c r="GV24" i="1"/>
  <c r="GR24" i="1"/>
  <c r="GM24" i="1"/>
  <c r="GF24" i="1"/>
  <c r="GB24" i="1"/>
  <c r="FX24" i="1"/>
  <c r="FT24" i="1"/>
  <c r="FP24" i="1"/>
  <c r="FL24" i="1"/>
  <c r="FH24" i="1"/>
  <c r="FC24" i="1"/>
  <c r="EY24" i="1"/>
  <c r="EU24" i="1"/>
  <c r="EQ24" i="1"/>
  <c r="EM24" i="1"/>
  <c r="EI24" i="1"/>
  <c r="EE24" i="1"/>
  <c r="BI24" i="1"/>
  <c r="BG22" i="5" s="1"/>
  <c r="AW24" i="1"/>
  <c r="AU22" i="5" s="1"/>
  <c r="AK24" i="1"/>
  <c r="AL24" i="1" s="1"/>
  <c r="AX24" i="1" s="1"/>
  <c r="BJ24" i="1" s="1"/>
  <c r="BV24" i="1" s="1"/>
  <c r="IT23" i="1"/>
  <c r="IP23" i="1"/>
  <c r="IL23" i="1"/>
  <c r="IH23" i="1"/>
  <c r="ID23" i="1"/>
  <c r="HZ23" i="1"/>
  <c r="HV23" i="1"/>
  <c r="HP23" i="1"/>
  <c r="HL23" i="1"/>
  <c r="HH23" i="1"/>
  <c r="HD23" i="1"/>
  <c r="GZ23" i="1"/>
  <c r="GV23" i="1"/>
  <c r="GR23" i="1"/>
  <c r="GM23" i="1"/>
  <c r="GF23" i="1"/>
  <c r="GB23" i="1"/>
  <c r="FX23" i="1"/>
  <c r="FT23" i="1"/>
  <c r="FP23" i="1"/>
  <c r="FL23" i="1"/>
  <c r="FH23" i="1"/>
  <c r="FC23" i="1"/>
  <c r="EY23" i="1"/>
  <c r="EU23" i="1"/>
  <c r="EQ23" i="1"/>
  <c r="EM23" i="1"/>
  <c r="EI23" i="1"/>
  <c r="EE23" i="1"/>
  <c r="CJ21" i="5"/>
  <c r="BI23" i="1"/>
  <c r="BG21" i="5" s="1"/>
  <c r="AW23" i="1"/>
  <c r="AU21" i="5" s="1"/>
  <c r="AK23" i="1"/>
  <c r="IT22" i="1"/>
  <c r="IP22" i="1"/>
  <c r="IL22" i="1"/>
  <c r="IH22" i="1"/>
  <c r="ID22" i="1"/>
  <c r="HZ22" i="1"/>
  <c r="HV22" i="1"/>
  <c r="HP22" i="1"/>
  <c r="HL22" i="1"/>
  <c r="HH22" i="1"/>
  <c r="HD22" i="1"/>
  <c r="GZ22" i="1"/>
  <c r="GV22" i="1"/>
  <c r="GR22" i="1"/>
  <c r="GM22" i="1"/>
  <c r="GF22" i="1"/>
  <c r="GB22" i="1"/>
  <c r="FX22" i="1"/>
  <c r="FT22" i="1"/>
  <c r="FP22" i="1"/>
  <c r="FL22" i="1"/>
  <c r="FH22" i="1"/>
  <c r="FC22" i="1"/>
  <c r="EY22" i="1"/>
  <c r="EU22" i="1"/>
  <c r="EQ22" i="1"/>
  <c r="EM22" i="1"/>
  <c r="EI22" i="1"/>
  <c r="EE22" i="1"/>
  <c r="CI20" i="5"/>
  <c r="BI22" i="1"/>
  <c r="BG20" i="5" s="1"/>
  <c r="AW22" i="1"/>
  <c r="AU20" i="5" s="1"/>
  <c r="AK22" i="1"/>
  <c r="IT21" i="1"/>
  <c r="IP21" i="1"/>
  <c r="IL21" i="1"/>
  <c r="IH21" i="1"/>
  <c r="ID21" i="1"/>
  <c r="HZ21" i="1"/>
  <c r="HV21" i="1"/>
  <c r="HP21" i="1"/>
  <c r="HL21" i="1"/>
  <c r="HH21" i="1"/>
  <c r="HD21" i="1"/>
  <c r="GZ21" i="1"/>
  <c r="GV21" i="1"/>
  <c r="GR21" i="1"/>
  <c r="GM21" i="1"/>
  <c r="GF21" i="1"/>
  <c r="GB21" i="1"/>
  <c r="FX21" i="1"/>
  <c r="FT21" i="1"/>
  <c r="FP21" i="1"/>
  <c r="FL21" i="1"/>
  <c r="FH21" i="1"/>
  <c r="FC21" i="1"/>
  <c r="EY21" i="1"/>
  <c r="EU21" i="1"/>
  <c r="EQ21" i="1"/>
  <c r="EM21" i="1"/>
  <c r="EI21" i="1"/>
  <c r="EE21" i="1"/>
  <c r="BI21" i="1"/>
  <c r="BG19" i="5" s="1"/>
  <c r="AW21" i="1"/>
  <c r="AU19" i="5" s="1"/>
  <c r="AK21" i="1"/>
  <c r="IT20" i="1"/>
  <c r="IP20" i="1"/>
  <c r="IL20" i="1"/>
  <c r="IH20" i="1"/>
  <c r="ID20" i="1"/>
  <c r="HZ20" i="1"/>
  <c r="HV20" i="1"/>
  <c r="HP20" i="1"/>
  <c r="HL20" i="1"/>
  <c r="HH20" i="1"/>
  <c r="HD20" i="1"/>
  <c r="GZ20" i="1"/>
  <c r="GV20" i="1"/>
  <c r="GR20" i="1"/>
  <c r="GM20" i="1"/>
  <c r="GF20" i="1"/>
  <c r="GB20" i="1"/>
  <c r="FX20" i="1"/>
  <c r="FT20" i="1"/>
  <c r="FP20" i="1"/>
  <c r="FL20" i="1"/>
  <c r="FH20" i="1"/>
  <c r="FC20" i="1"/>
  <c r="EY20" i="1"/>
  <c r="EU20" i="1"/>
  <c r="EQ20" i="1"/>
  <c r="EM20" i="1"/>
  <c r="EI20" i="1"/>
  <c r="EE20" i="1"/>
  <c r="CJ18" i="5"/>
  <c r="BI20" i="1"/>
  <c r="BG18" i="5" s="1"/>
  <c r="AW20" i="1"/>
  <c r="AK20" i="1"/>
  <c r="IT19" i="1"/>
  <c r="IP19" i="1"/>
  <c r="IL19" i="1"/>
  <c r="IH19" i="1"/>
  <c r="ID19" i="1"/>
  <c r="HZ19" i="1"/>
  <c r="HV19" i="1"/>
  <c r="HP19" i="1"/>
  <c r="HL19" i="1"/>
  <c r="HH19" i="1"/>
  <c r="HD19" i="1"/>
  <c r="GZ19" i="1"/>
  <c r="GV19" i="1"/>
  <c r="GR19" i="1"/>
  <c r="GM19" i="1"/>
  <c r="GF19" i="1"/>
  <c r="GB19" i="1"/>
  <c r="FX19" i="1"/>
  <c r="FT19" i="1"/>
  <c r="FP19" i="1"/>
  <c r="FL19" i="1"/>
  <c r="FH19" i="1"/>
  <c r="FC19" i="1"/>
  <c r="EY19" i="1"/>
  <c r="EU19" i="1"/>
  <c r="EQ19" i="1"/>
  <c r="EM19" i="1"/>
  <c r="EI19" i="1"/>
  <c r="EE19" i="1"/>
  <c r="CJ17" i="5"/>
  <c r="BI19" i="1"/>
  <c r="BG17" i="5" s="1"/>
  <c r="AW19" i="1"/>
  <c r="AU17" i="5" s="1"/>
  <c r="AK19" i="1"/>
  <c r="IT18" i="1"/>
  <c r="IP18" i="1"/>
  <c r="IL18" i="1"/>
  <c r="IH18" i="1"/>
  <c r="ID18" i="1"/>
  <c r="HZ18" i="1"/>
  <c r="HV18" i="1"/>
  <c r="HP18" i="1"/>
  <c r="HL18" i="1"/>
  <c r="HH18" i="1"/>
  <c r="HD18" i="1"/>
  <c r="GZ18" i="1"/>
  <c r="GV18" i="1"/>
  <c r="GR18" i="1"/>
  <c r="GM18" i="1"/>
  <c r="GF18" i="1"/>
  <c r="GB18" i="1"/>
  <c r="FX18" i="1"/>
  <c r="FT18" i="1"/>
  <c r="FP18" i="1"/>
  <c r="FL18" i="1"/>
  <c r="FH18" i="1"/>
  <c r="FC18" i="1"/>
  <c r="EY18" i="1"/>
  <c r="EU18" i="1"/>
  <c r="EQ18" i="1"/>
  <c r="EM18" i="1"/>
  <c r="EI18" i="1"/>
  <c r="EE18" i="1"/>
  <c r="CH16" i="5"/>
  <c r="BI18" i="1"/>
  <c r="BG16" i="5" s="1"/>
  <c r="AW18" i="1"/>
  <c r="AU16" i="5" s="1"/>
  <c r="AK18" i="1"/>
  <c r="AL18" i="1" s="1"/>
  <c r="AX18" i="1" s="1"/>
  <c r="IT17" i="1"/>
  <c r="IP17" i="1"/>
  <c r="IL17" i="1"/>
  <c r="IH17" i="1"/>
  <c r="ID17" i="1"/>
  <c r="HZ17" i="1"/>
  <c r="HV17" i="1"/>
  <c r="HP17" i="1"/>
  <c r="HL17" i="1"/>
  <c r="HH17" i="1"/>
  <c r="HD17" i="1"/>
  <c r="GZ17" i="1"/>
  <c r="GV17" i="1"/>
  <c r="GR17" i="1"/>
  <c r="GM17" i="1"/>
  <c r="GF17" i="1"/>
  <c r="GB17" i="1"/>
  <c r="FX17" i="1"/>
  <c r="FT17" i="1"/>
  <c r="FP17" i="1"/>
  <c r="FL17" i="1"/>
  <c r="FH17" i="1"/>
  <c r="FC17" i="1"/>
  <c r="EY17" i="1"/>
  <c r="EU17" i="1"/>
  <c r="EQ17" i="1"/>
  <c r="EM17" i="1"/>
  <c r="EI17" i="1"/>
  <c r="EE17" i="1"/>
  <c r="BI17" i="1"/>
  <c r="BG15" i="5" s="1"/>
  <c r="AW17" i="1"/>
  <c r="AU15" i="5" s="1"/>
  <c r="AK17" i="1"/>
  <c r="IT16" i="1"/>
  <c r="IP16" i="1"/>
  <c r="IL16" i="1"/>
  <c r="IH16" i="1"/>
  <c r="ID16" i="1"/>
  <c r="HZ16" i="1"/>
  <c r="HV16" i="1"/>
  <c r="HP16" i="1"/>
  <c r="HL16" i="1"/>
  <c r="HH16" i="1"/>
  <c r="HD16" i="1"/>
  <c r="GZ16" i="1"/>
  <c r="GV16" i="1"/>
  <c r="GR16" i="1"/>
  <c r="GM16" i="1"/>
  <c r="GF16" i="1"/>
  <c r="GB16" i="1"/>
  <c r="FX16" i="1"/>
  <c r="FT16" i="1"/>
  <c r="FP16" i="1"/>
  <c r="FL16" i="1"/>
  <c r="FH16" i="1"/>
  <c r="FC16" i="1"/>
  <c r="EY16" i="1"/>
  <c r="EU16" i="1"/>
  <c r="EQ16" i="1"/>
  <c r="EM16" i="1"/>
  <c r="EI16" i="1"/>
  <c r="EE16" i="1"/>
  <c r="CJ14" i="5"/>
  <c r="BI16" i="1"/>
  <c r="BG14" i="5" s="1"/>
  <c r="AW16" i="1"/>
  <c r="AU14" i="5" s="1"/>
  <c r="AK16" i="1"/>
  <c r="IT15" i="1"/>
  <c r="IP15" i="1"/>
  <c r="IL15" i="1"/>
  <c r="IH15" i="1"/>
  <c r="ID15" i="1"/>
  <c r="HZ15" i="1"/>
  <c r="HV15" i="1"/>
  <c r="HP15" i="1"/>
  <c r="HL15" i="1"/>
  <c r="HH15" i="1"/>
  <c r="HD15" i="1"/>
  <c r="GZ15" i="1"/>
  <c r="GV15" i="1"/>
  <c r="GR15" i="1"/>
  <c r="GM15" i="1"/>
  <c r="GF15" i="1"/>
  <c r="GB15" i="1"/>
  <c r="FX15" i="1"/>
  <c r="FT15" i="1"/>
  <c r="FP15" i="1"/>
  <c r="FL15" i="1"/>
  <c r="FH15" i="1"/>
  <c r="FC15" i="1"/>
  <c r="EY15" i="1"/>
  <c r="EU15" i="1"/>
  <c r="EQ15" i="1"/>
  <c r="EM15" i="1"/>
  <c r="EI15" i="1"/>
  <c r="EE15" i="1"/>
  <c r="CJ13" i="5"/>
  <c r="BI15" i="1"/>
  <c r="BG13" i="5" s="1"/>
  <c r="AW15" i="1"/>
  <c r="AU13" i="5" s="1"/>
  <c r="AK15" i="1"/>
  <c r="IT14" i="1"/>
  <c r="IP14" i="1"/>
  <c r="IL14" i="1"/>
  <c r="IH14" i="1"/>
  <c r="ID14" i="1"/>
  <c r="HZ14" i="1"/>
  <c r="HV14" i="1"/>
  <c r="HP14" i="1"/>
  <c r="HL14" i="1"/>
  <c r="HH14" i="1"/>
  <c r="HD14" i="1"/>
  <c r="GZ14" i="1"/>
  <c r="GV14" i="1"/>
  <c r="GR14" i="1"/>
  <c r="GM14" i="1"/>
  <c r="GF14" i="1"/>
  <c r="GB14" i="1"/>
  <c r="FX14" i="1"/>
  <c r="FT14" i="1"/>
  <c r="FP14" i="1"/>
  <c r="FL14" i="1"/>
  <c r="FH14" i="1"/>
  <c r="FC14" i="1"/>
  <c r="EY14" i="1"/>
  <c r="EU14" i="1"/>
  <c r="EQ14" i="1"/>
  <c r="EM14" i="1"/>
  <c r="EI14" i="1"/>
  <c r="EE14" i="1"/>
  <c r="BI14" i="1"/>
  <c r="BG12" i="5" s="1"/>
  <c r="AW14" i="1"/>
  <c r="AU12" i="5" s="1"/>
  <c r="AK14" i="1"/>
  <c r="IT13" i="1"/>
  <c r="IP13" i="1"/>
  <c r="IL13" i="1"/>
  <c r="IH13" i="1"/>
  <c r="ID13" i="1"/>
  <c r="HZ13" i="1"/>
  <c r="HV13" i="1"/>
  <c r="HP13" i="1"/>
  <c r="HL13" i="1"/>
  <c r="HH13" i="1"/>
  <c r="HD13" i="1"/>
  <c r="GZ13" i="1"/>
  <c r="GV13" i="1"/>
  <c r="GR13" i="1"/>
  <c r="GM13" i="1"/>
  <c r="GF13" i="1"/>
  <c r="GB13" i="1"/>
  <c r="FX13" i="1"/>
  <c r="FT13" i="1"/>
  <c r="FP13" i="1"/>
  <c r="FL13" i="1"/>
  <c r="FH13" i="1"/>
  <c r="FC13" i="1"/>
  <c r="EY13" i="1"/>
  <c r="EU13" i="1"/>
  <c r="EQ13" i="1"/>
  <c r="EM13" i="1"/>
  <c r="EI13" i="1"/>
  <c r="EE13" i="1"/>
  <c r="BI13" i="1"/>
  <c r="BG11" i="5" s="1"/>
  <c r="AW13" i="1"/>
  <c r="AK13" i="1"/>
  <c r="IT12" i="1"/>
  <c r="IP12" i="1"/>
  <c r="IL12" i="1"/>
  <c r="IH12" i="1"/>
  <c r="ID12" i="1"/>
  <c r="HZ12" i="1"/>
  <c r="HV12" i="1"/>
  <c r="HP12" i="1"/>
  <c r="HL12" i="1"/>
  <c r="HH12" i="1"/>
  <c r="HD12" i="1"/>
  <c r="GZ12" i="1"/>
  <c r="GV12" i="1"/>
  <c r="GR12" i="1"/>
  <c r="GM12" i="1"/>
  <c r="GF12" i="1"/>
  <c r="GB12" i="1"/>
  <c r="FX12" i="1"/>
  <c r="FT12" i="1"/>
  <c r="FP12" i="1"/>
  <c r="FL12" i="1"/>
  <c r="FH12" i="1"/>
  <c r="FC12" i="1"/>
  <c r="EY12" i="1"/>
  <c r="EU12" i="1"/>
  <c r="EQ12" i="1"/>
  <c r="EM12" i="1"/>
  <c r="EI12" i="1"/>
  <c r="EE12" i="1"/>
  <c r="BI12" i="1"/>
  <c r="BG10" i="5" s="1"/>
  <c r="AW12" i="1"/>
  <c r="AU10" i="5" s="1"/>
  <c r="AK12" i="1"/>
  <c r="IT11" i="1"/>
  <c r="IP11" i="1"/>
  <c r="IL11" i="1"/>
  <c r="IH11" i="1"/>
  <c r="ID11" i="1"/>
  <c r="HZ11" i="1"/>
  <c r="HV11" i="1"/>
  <c r="HP11" i="1"/>
  <c r="HL11" i="1"/>
  <c r="HH11" i="1"/>
  <c r="HD11" i="1"/>
  <c r="GZ11" i="1"/>
  <c r="GV11" i="1"/>
  <c r="GR11" i="1"/>
  <c r="GM11" i="1"/>
  <c r="GF11" i="1"/>
  <c r="GB11" i="1"/>
  <c r="FX11" i="1"/>
  <c r="FT11" i="1"/>
  <c r="FP11" i="1"/>
  <c r="FL11" i="1"/>
  <c r="FH11" i="1"/>
  <c r="FC11" i="1"/>
  <c r="EY11" i="1"/>
  <c r="EU11" i="1"/>
  <c r="EQ11" i="1"/>
  <c r="EM11" i="1"/>
  <c r="EI11" i="1"/>
  <c r="EE11" i="1"/>
  <c r="BI11" i="1"/>
  <c r="BG9" i="5" s="1"/>
  <c r="AW11" i="1"/>
  <c r="AU9" i="5" s="1"/>
  <c r="AK11" i="1"/>
  <c r="IT10" i="1"/>
  <c r="IP10" i="1"/>
  <c r="IL10" i="1"/>
  <c r="IH10" i="1"/>
  <c r="ID10" i="1"/>
  <c r="HZ10" i="1"/>
  <c r="HV10" i="1"/>
  <c r="HP10" i="1"/>
  <c r="HL10" i="1"/>
  <c r="HH10" i="1"/>
  <c r="HD10" i="1"/>
  <c r="GZ10" i="1"/>
  <c r="GV10" i="1"/>
  <c r="GR10" i="1"/>
  <c r="GM10" i="1"/>
  <c r="GF10" i="1"/>
  <c r="GB10" i="1"/>
  <c r="FX10" i="1"/>
  <c r="FT10" i="1"/>
  <c r="FP10" i="1"/>
  <c r="FL10" i="1"/>
  <c r="FH10" i="1"/>
  <c r="FC10" i="1"/>
  <c r="EY10" i="1"/>
  <c r="EU10" i="1"/>
  <c r="EQ10" i="1"/>
  <c r="EM10" i="1"/>
  <c r="EI10" i="1"/>
  <c r="EE10" i="1"/>
  <c r="BI10" i="1"/>
  <c r="BG8" i="5" s="1"/>
  <c r="AW10" i="1"/>
  <c r="AU8" i="5" s="1"/>
  <c r="AK10" i="1"/>
  <c r="IT9" i="1"/>
  <c r="IP9" i="1"/>
  <c r="IL9" i="1"/>
  <c r="IH9" i="1"/>
  <c r="ID9" i="1"/>
  <c r="HZ9" i="1"/>
  <c r="HV9" i="1"/>
  <c r="HP9" i="1"/>
  <c r="HL9" i="1"/>
  <c r="HH9" i="1"/>
  <c r="HD9" i="1"/>
  <c r="GZ9" i="1"/>
  <c r="GV9" i="1"/>
  <c r="GR9" i="1"/>
  <c r="GM9" i="1"/>
  <c r="GF9" i="1"/>
  <c r="GB9" i="1"/>
  <c r="FX9" i="1"/>
  <c r="FT9" i="1"/>
  <c r="FP9" i="1"/>
  <c r="FL9" i="1"/>
  <c r="FH9" i="1"/>
  <c r="FC9" i="1"/>
  <c r="EY9" i="1"/>
  <c r="EU9" i="1"/>
  <c r="EQ9" i="1"/>
  <c r="EM9" i="1"/>
  <c r="EI9" i="1"/>
  <c r="EE9" i="1"/>
  <c r="CJ7" i="5"/>
  <c r="BI9" i="1"/>
  <c r="BG7" i="5" s="1"/>
  <c r="AW9" i="1"/>
  <c r="AU7" i="5" s="1"/>
  <c r="AK9" i="1"/>
  <c r="IT8" i="1"/>
  <c r="IP8" i="1"/>
  <c r="IL8" i="1"/>
  <c r="IH8" i="1"/>
  <c r="ID8" i="1"/>
  <c r="HZ8" i="1"/>
  <c r="HV8" i="1"/>
  <c r="HP8" i="1"/>
  <c r="HL8" i="1"/>
  <c r="HH8" i="1"/>
  <c r="HD8" i="1"/>
  <c r="GZ8" i="1"/>
  <c r="GV8" i="1"/>
  <c r="GR8" i="1"/>
  <c r="GM8" i="1"/>
  <c r="GF8" i="1"/>
  <c r="GB8" i="1"/>
  <c r="FX8" i="1"/>
  <c r="FT8" i="1"/>
  <c r="FP8" i="1"/>
  <c r="FL8" i="1"/>
  <c r="FH8" i="1"/>
  <c r="FC8" i="1"/>
  <c r="EY8" i="1"/>
  <c r="EU8" i="1"/>
  <c r="EQ8" i="1"/>
  <c r="EM8" i="1"/>
  <c r="EI8" i="1"/>
  <c r="EE8" i="1"/>
  <c r="BI8" i="1"/>
  <c r="BG6" i="5" s="1"/>
  <c r="AW8" i="1"/>
  <c r="AK8" i="1"/>
  <c r="IT7" i="1"/>
  <c r="IP7" i="1"/>
  <c r="IL7" i="1"/>
  <c r="IH7" i="1"/>
  <c r="ID7" i="1"/>
  <c r="HZ7" i="1"/>
  <c r="HV7" i="1"/>
  <c r="HP7" i="1"/>
  <c r="HL7" i="1"/>
  <c r="HH7" i="1"/>
  <c r="HD7" i="1"/>
  <c r="GZ7" i="1"/>
  <c r="GV7" i="1"/>
  <c r="GR7" i="1"/>
  <c r="GM7" i="1"/>
  <c r="GF7" i="1"/>
  <c r="GB7" i="1"/>
  <c r="FX7" i="1"/>
  <c r="FT7" i="1"/>
  <c r="FP7" i="1"/>
  <c r="FL7" i="1"/>
  <c r="FH7" i="1"/>
  <c r="FC7" i="1"/>
  <c r="EY7" i="1"/>
  <c r="EU7" i="1"/>
  <c r="EQ7" i="1"/>
  <c r="EM7" i="1"/>
  <c r="EI7" i="1"/>
  <c r="EE7" i="1"/>
  <c r="BI7" i="1"/>
  <c r="AW7" i="1"/>
  <c r="AU5" i="5" s="1"/>
  <c r="AK7" i="1"/>
  <c r="AL7" i="1" s="1"/>
  <c r="CG3" i="3"/>
  <c r="CR1" i="5"/>
  <c r="CJ1" i="5"/>
  <c r="CI1" i="5"/>
  <c r="CH1" i="5"/>
  <c r="CG1" i="5"/>
  <c r="CF1" i="5"/>
  <c r="CE1" i="5"/>
  <c r="K4" i="5"/>
  <c r="BF60" i="5"/>
  <c r="BE60" i="5"/>
  <c r="BD60" i="5"/>
  <c r="BC60" i="5"/>
  <c r="BB60" i="5"/>
  <c r="BA60" i="5"/>
  <c r="AZ60" i="5"/>
  <c r="AY60" i="5"/>
  <c r="AX60" i="5"/>
  <c r="AW60" i="5"/>
  <c r="AT60" i="5"/>
  <c r="AS60" i="5"/>
  <c r="AR60" i="5"/>
  <c r="AQ60" i="5"/>
  <c r="AP60" i="5"/>
  <c r="AO60" i="5"/>
  <c r="AN60" i="5"/>
  <c r="AM60" i="5"/>
  <c r="AL60" i="5"/>
  <c r="AK60" i="5"/>
  <c r="AI60" i="5"/>
  <c r="AH60" i="5"/>
  <c r="AG60" i="5"/>
  <c r="AF60" i="5"/>
  <c r="AE60" i="5"/>
  <c r="AD60" i="5"/>
  <c r="AC60" i="5"/>
  <c r="AB60" i="5"/>
  <c r="AA60" i="5"/>
  <c r="Z60" i="5"/>
  <c r="Y60" i="5"/>
  <c r="X60" i="5"/>
  <c r="W60" i="5"/>
  <c r="V60" i="5"/>
  <c r="U60" i="5"/>
  <c r="T60" i="5"/>
  <c r="S60" i="5"/>
  <c r="R60" i="5"/>
  <c r="Q60" i="5"/>
  <c r="P60" i="5"/>
  <c r="O60" i="5"/>
  <c r="N60" i="5"/>
  <c r="M60" i="5"/>
  <c r="L60" i="5"/>
  <c r="J60" i="5"/>
  <c r="I60" i="5"/>
  <c r="H60" i="5"/>
  <c r="G60" i="5"/>
  <c r="F60" i="5"/>
  <c r="E60" i="5"/>
  <c r="D60" i="5"/>
  <c r="C60" i="5"/>
  <c r="B60" i="5"/>
  <c r="CS59" i="5"/>
  <c r="CE59" i="5"/>
  <c r="BG59" i="5"/>
  <c r="BF59" i="5"/>
  <c r="BE59" i="5"/>
  <c r="BD59" i="5"/>
  <c r="BC59" i="5"/>
  <c r="BB59" i="5"/>
  <c r="BA59" i="5"/>
  <c r="AZ59" i="5"/>
  <c r="AY59" i="5"/>
  <c r="AX59" i="5"/>
  <c r="AW59" i="5"/>
  <c r="AT59" i="5"/>
  <c r="AS59" i="5"/>
  <c r="AR59" i="5"/>
  <c r="AQ59" i="5"/>
  <c r="AP59" i="5"/>
  <c r="AO59" i="5"/>
  <c r="AN59" i="5"/>
  <c r="AM59" i="5"/>
  <c r="AL59" i="5"/>
  <c r="AK59" i="5"/>
  <c r="AH59" i="5"/>
  <c r="AG59" i="5"/>
  <c r="AF59" i="5"/>
  <c r="AE59" i="5"/>
  <c r="AD59" i="5"/>
  <c r="AC59" i="5"/>
  <c r="AB59" i="5"/>
  <c r="AA59" i="5"/>
  <c r="Z59" i="5"/>
  <c r="Y59" i="5"/>
  <c r="X59" i="5"/>
  <c r="W59" i="5"/>
  <c r="V59" i="5"/>
  <c r="U59" i="5"/>
  <c r="T59" i="5"/>
  <c r="S59" i="5"/>
  <c r="R59" i="5"/>
  <c r="Q59" i="5"/>
  <c r="P59" i="5"/>
  <c r="O59" i="5"/>
  <c r="N59" i="5"/>
  <c r="M59" i="5"/>
  <c r="L59" i="5"/>
  <c r="J59" i="5"/>
  <c r="I59" i="5"/>
  <c r="H59" i="5"/>
  <c r="G59" i="5"/>
  <c r="F59" i="5"/>
  <c r="E59" i="5"/>
  <c r="D59" i="5"/>
  <c r="C59" i="5"/>
  <c r="B59" i="5"/>
  <c r="BF58" i="5"/>
  <c r="BE58" i="5"/>
  <c r="BD58" i="5"/>
  <c r="BC58" i="5"/>
  <c r="BB58" i="5"/>
  <c r="BA58" i="5"/>
  <c r="AZ58" i="5"/>
  <c r="AY58" i="5"/>
  <c r="AX58" i="5"/>
  <c r="AW58" i="5"/>
  <c r="AT58" i="5"/>
  <c r="AS58" i="5"/>
  <c r="AR58" i="5"/>
  <c r="AQ58" i="5"/>
  <c r="AP58" i="5"/>
  <c r="AO58" i="5"/>
  <c r="AN58" i="5"/>
  <c r="AM58" i="5"/>
  <c r="AL58" i="5"/>
  <c r="AK58" i="5"/>
  <c r="AI58" i="5"/>
  <c r="AH58" i="5"/>
  <c r="AG58" i="5"/>
  <c r="AF58" i="5"/>
  <c r="AE58" i="5"/>
  <c r="AD58" i="5"/>
  <c r="AC58" i="5"/>
  <c r="AB58" i="5"/>
  <c r="AA58" i="5"/>
  <c r="Z58" i="5"/>
  <c r="Y58" i="5"/>
  <c r="X58" i="5"/>
  <c r="W58" i="5"/>
  <c r="V58" i="5"/>
  <c r="U58" i="5"/>
  <c r="T58" i="5"/>
  <c r="S58" i="5"/>
  <c r="R58" i="5"/>
  <c r="Q58" i="5"/>
  <c r="P58" i="5"/>
  <c r="O58" i="5"/>
  <c r="N58" i="5"/>
  <c r="M58" i="5"/>
  <c r="L58" i="5"/>
  <c r="J58" i="5"/>
  <c r="I58" i="5"/>
  <c r="H58" i="5"/>
  <c r="G58" i="5"/>
  <c r="F58" i="5"/>
  <c r="E58" i="5"/>
  <c r="D58" i="5"/>
  <c r="C58" i="5"/>
  <c r="B58" i="5"/>
  <c r="BG57" i="5"/>
  <c r="BF57" i="5"/>
  <c r="BE57" i="5"/>
  <c r="BD57" i="5"/>
  <c r="BC57" i="5"/>
  <c r="BB57" i="5"/>
  <c r="BA57" i="5"/>
  <c r="AZ57" i="5"/>
  <c r="AY57" i="5"/>
  <c r="AX57" i="5"/>
  <c r="AW57" i="5"/>
  <c r="AT57" i="5"/>
  <c r="AS57" i="5"/>
  <c r="AR57" i="5"/>
  <c r="AQ57" i="5"/>
  <c r="AP57" i="5"/>
  <c r="AO57" i="5"/>
  <c r="AN57" i="5"/>
  <c r="AM57" i="5"/>
  <c r="AL57" i="5"/>
  <c r="AK57" i="5"/>
  <c r="AH57" i="5"/>
  <c r="AG57" i="5"/>
  <c r="AF57" i="5"/>
  <c r="AE57" i="5"/>
  <c r="AD57" i="5"/>
  <c r="AC57" i="5"/>
  <c r="AB57" i="5"/>
  <c r="AA57" i="5"/>
  <c r="Z57" i="5"/>
  <c r="Y57" i="5"/>
  <c r="W57" i="5"/>
  <c r="V57" i="5"/>
  <c r="U57" i="5"/>
  <c r="T57" i="5"/>
  <c r="S57" i="5"/>
  <c r="R57" i="5"/>
  <c r="Q57" i="5"/>
  <c r="P57" i="5"/>
  <c r="O57" i="5"/>
  <c r="N57" i="5"/>
  <c r="M57" i="5"/>
  <c r="L57" i="5"/>
  <c r="J57" i="5"/>
  <c r="I57" i="5"/>
  <c r="H57" i="5"/>
  <c r="G57" i="5"/>
  <c r="F57" i="5"/>
  <c r="E57" i="5"/>
  <c r="D57" i="5"/>
  <c r="C57" i="5"/>
  <c r="B57" i="5"/>
  <c r="BF56" i="5"/>
  <c r="BE56" i="5"/>
  <c r="BD56" i="5"/>
  <c r="BC56" i="5"/>
  <c r="BB56" i="5"/>
  <c r="BA56" i="5"/>
  <c r="AZ56" i="5"/>
  <c r="AY56" i="5"/>
  <c r="AX56" i="5"/>
  <c r="AW56" i="5"/>
  <c r="AU56" i="5"/>
  <c r="AT56" i="5"/>
  <c r="AS56" i="5"/>
  <c r="AR56" i="5"/>
  <c r="AQ56" i="5"/>
  <c r="AP56" i="5"/>
  <c r="AO56" i="5"/>
  <c r="AN56" i="5"/>
  <c r="AM56" i="5"/>
  <c r="AL56" i="5"/>
  <c r="AK56" i="5"/>
  <c r="AI56" i="5"/>
  <c r="AH56" i="5"/>
  <c r="AG56" i="5"/>
  <c r="AF56" i="5"/>
  <c r="AE56" i="5"/>
  <c r="AD56" i="5"/>
  <c r="AC56" i="5"/>
  <c r="AB56" i="5"/>
  <c r="AA56" i="5"/>
  <c r="Z56" i="5"/>
  <c r="Y56" i="5"/>
  <c r="X56" i="5"/>
  <c r="W56" i="5"/>
  <c r="V56" i="5"/>
  <c r="U56" i="5"/>
  <c r="T56" i="5"/>
  <c r="S56" i="5"/>
  <c r="R56" i="5"/>
  <c r="Q56" i="5"/>
  <c r="P56" i="5"/>
  <c r="O56" i="5"/>
  <c r="N56" i="5"/>
  <c r="M56" i="5"/>
  <c r="L56" i="5"/>
  <c r="J56" i="5"/>
  <c r="I56" i="5"/>
  <c r="H56" i="5"/>
  <c r="G56" i="5"/>
  <c r="F56" i="5"/>
  <c r="E56" i="5"/>
  <c r="D56" i="5"/>
  <c r="C56" i="5"/>
  <c r="B56" i="5"/>
  <c r="BF55" i="5"/>
  <c r="BE55" i="5"/>
  <c r="BD55" i="5"/>
  <c r="BC55" i="5"/>
  <c r="BB55" i="5"/>
  <c r="BA55" i="5"/>
  <c r="AZ55" i="5"/>
  <c r="AY55" i="5"/>
  <c r="AX55" i="5"/>
  <c r="AW55" i="5"/>
  <c r="AT55" i="5"/>
  <c r="AS55" i="5"/>
  <c r="AR55" i="5"/>
  <c r="AQ55" i="5"/>
  <c r="AP55" i="5"/>
  <c r="AO55" i="5"/>
  <c r="AN55" i="5"/>
  <c r="AM55" i="5"/>
  <c r="AL55" i="5"/>
  <c r="AK55" i="5"/>
  <c r="AH55" i="5"/>
  <c r="AG55" i="5"/>
  <c r="AF55" i="5"/>
  <c r="AE55" i="5"/>
  <c r="AD55" i="5"/>
  <c r="AC55" i="5"/>
  <c r="AB55" i="5"/>
  <c r="AA55" i="5"/>
  <c r="Z55" i="5"/>
  <c r="Y55" i="5"/>
  <c r="W55" i="5"/>
  <c r="V55" i="5"/>
  <c r="U55" i="5"/>
  <c r="T55" i="5"/>
  <c r="S55" i="5"/>
  <c r="R55" i="5"/>
  <c r="Q55" i="5"/>
  <c r="P55" i="5"/>
  <c r="O55" i="5"/>
  <c r="N55" i="5"/>
  <c r="M55" i="5"/>
  <c r="L55" i="5"/>
  <c r="J55" i="5"/>
  <c r="I55" i="5"/>
  <c r="H55" i="5"/>
  <c r="G55" i="5"/>
  <c r="F55" i="5"/>
  <c r="E55" i="5"/>
  <c r="D55" i="5"/>
  <c r="C55" i="5"/>
  <c r="B55" i="5"/>
  <c r="BF54" i="5"/>
  <c r="BE54" i="5"/>
  <c r="BD54" i="5"/>
  <c r="BC54" i="5"/>
  <c r="BB54" i="5"/>
  <c r="BA54" i="5"/>
  <c r="AZ54" i="5"/>
  <c r="AY54" i="5"/>
  <c r="AX54" i="5"/>
  <c r="AW54" i="5"/>
  <c r="AU54" i="5"/>
  <c r="AT54" i="5"/>
  <c r="AS54" i="5"/>
  <c r="AR54" i="5"/>
  <c r="AQ54" i="5"/>
  <c r="AP54" i="5"/>
  <c r="AO54" i="5"/>
  <c r="AN54" i="5"/>
  <c r="AM54" i="5"/>
  <c r="AL54" i="5"/>
  <c r="AK54" i="5"/>
  <c r="AH54" i="5"/>
  <c r="AG54" i="5"/>
  <c r="AF54" i="5"/>
  <c r="AE54" i="5"/>
  <c r="AD54" i="5"/>
  <c r="AC54" i="5"/>
  <c r="AB54" i="5"/>
  <c r="AA54" i="5"/>
  <c r="Z54" i="5"/>
  <c r="Y54" i="5"/>
  <c r="X54" i="5"/>
  <c r="W54" i="5"/>
  <c r="V54" i="5"/>
  <c r="U54" i="5"/>
  <c r="T54" i="5"/>
  <c r="S54" i="5"/>
  <c r="R54" i="5"/>
  <c r="Q54" i="5"/>
  <c r="P54" i="5"/>
  <c r="O54" i="5"/>
  <c r="N54" i="5"/>
  <c r="M54" i="5"/>
  <c r="L54" i="5"/>
  <c r="J54" i="5"/>
  <c r="I54" i="5"/>
  <c r="H54" i="5"/>
  <c r="G54" i="5"/>
  <c r="F54" i="5"/>
  <c r="E54" i="5"/>
  <c r="D54" i="5"/>
  <c r="C54" i="5"/>
  <c r="B54" i="5"/>
  <c r="BG53" i="5"/>
  <c r="BF53" i="5"/>
  <c r="BE53" i="5"/>
  <c r="BD53" i="5"/>
  <c r="BC53" i="5"/>
  <c r="BB53" i="5"/>
  <c r="BA53" i="5"/>
  <c r="AZ53" i="5"/>
  <c r="AY53" i="5"/>
  <c r="AX53" i="5"/>
  <c r="AW53" i="5"/>
  <c r="AT53" i="5"/>
  <c r="AS53" i="5"/>
  <c r="AR53" i="5"/>
  <c r="AQ53" i="5"/>
  <c r="AP53" i="5"/>
  <c r="AO53" i="5"/>
  <c r="AN53" i="5"/>
  <c r="AM53" i="5"/>
  <c r="AL53" i="5"/>
  <c r="AK53" i="5"/>
  <c r="AI53" i="5"/>
  <c r="AH53" i="5"/>
  <c r="AG53" i="5"/>
  <c r="AF53" i="5"/>
  <c r="AE53" i="5"/>
  <c r="AD53" i="5"/>
  <c r="AC53" i="5"/>
  <c r="AB53" i="5"/>
  <c r="AA53" i="5"/>
  <c r="Z53" i="5"/>
  <c r="Y53" i="5"/>
  <c r="X53" i="5"/>
  <c r="W53" i="5"/>
  <c r="V53" i="5"/>
  <c r="U53" i="5"/>
  <c r="T53" i="5"/>
  <c r="S53" i="5"/>
  <c r="R53" i="5"/>
  <c r="Q53" i="5"/>
  <c r="P53" i="5"/>
  <c r="O53" i="5"/>
  <c r="N53" i="5"/>
  <c r="M53" i="5"/>
  <c r="L53" i="5"/>
  <c r="J53" i="5"/>
  <c r="I53" i="5"/>
  <c r="H53" i="5"/>
  <c r="G53" i="5"/>
  <c r="F53" i="5"/>
  <c r="E53" i="5"/>
  <c r="D53" i="5"/>
  <c r="C53" i="5"/>
  <c r="B53" i="5"/>
  <c r="BF52" i="5"/>
  <c r="BE52" i="5"/>
  <c r="BD52" i="5"/>
  <c r="BC52" i="5"/>
  <c r="BB52" i="5"/>
  <c r="BA52" i="5"/>
  <c r="AZ52" i="5"/>
  <c r="AY52" i="5"/>
  <c r="AX52" i="5"/>
  <c r="AW52" i="5"/>
  <c r="AU52" i="5"/>
  <c r="AT52" i="5"/>
  <c r="AS52" i="5"/>
  <c r="AR52" i="5"/>
  <c r="AQ52" i="5"/>
  <c r="AP52" i="5"/>
  <c r="AO52" i="5"/>
  <c r="AN52" i="5"/>
  <c r="AM52" i="5"/>
  <c r="AL52" i="5"/>
  <c r="AK52" i="5"/>
  <c r="AH52" i="5"/>
  <c r="AG52" i="5"/>
  <c r="AF52" i="5"/>
  <c r="AE52" i="5"/>
  <c r="AD52" i="5"/>
  <c r="AC52" i="5"/>
  <c r="AB52" i="5"/>
  <c r="AA52" i="5"/>
  <c r="Z52" i="5"/>
  <c r="Y52" i="5"/>
  <c r="W52" i="5"/>
  <c r="V52" i="5"/>
  <c r="U52" i="5"/>
  <c r="T52" i="5"/>
  <c r="S52" i="5"/>
  <c r="R52" i="5"/>
  <c r="Q52" i="5"/>
  <c r="P52" i="5"/>
  <c r="O52" i="5"/>
  <c r="N52" i="5"/>
  <c r="M52" i="5"/>
  <c r="L52" i="5"/>
  <c r="J52" i="5"/>
  <c r="I52" i="5"/>
  <c r="H52" i="5"/>
  <c r="G52" i="5"/>
  <c r="F52" i="5"/>
  <c r="E52" i="5"/>
  <c r="D52" i="5"/>
  <c r="C52" i="5"/>
  <c r="B52" i="5"/>
  <c r="BF51" i="5"/>
  <c r="BE51" i="5"/>
  <c r="BD51" i="5"/>
  <c r="BC51" i="5"/>
  <c r="BB51" i="5"/>
  <c r="BA51" i="5"/>
  <c r="AZ51" i="5"/>
  <c r="AY51" i="5"/>
  <c r="AX51" i="5"/>
  <c r="AW51" i="5"/>
  <c r="AT51" i="5"/>
  <c r="AS51" i="5"/>
  <c r="AR51" i="5"/>
  <c r="AQ51" i="5"/>
  <c r="AP51" i="5"/>
  <c r="AO51" i="5"/>
  <c r="AN51" i="5"/>
  <c r="AM51" i="5"/>
  <c r="AL51" i="5"/>
  <c r="AK51" i="5"/>
  <c r="AH51" i="5"/>
  <c r="AG51" i="5"/>
  <c r="AF51" i="5"/>
  <c r="AE51" i="5"/>
  <c r="AD51" i="5"/>
  <c r="AC51" i="5"/>
  <c r="AB51" i="5"/>
  <c r="AA51" i="5"/>
  <c r="Z51" i="5"/>
  <c r="Y51" i="5"/>
  <c r="X51" i="5"/>
  <c r="W51" i="5"/>
  <c r="V51" i="5"/>
  <c r="U51" i="5"/>
  <c r="T51" i="5"/>
  <c r="S51" i="5"/>
  <c r="R51" i="5"/>
  <c r="Q51" i="5"/>
  <c r="P51" i="5"/>
  <c r="O51" i="5"/>
  <c r="N51" i="5"/>
  <c r="M51" i="5"/>
  <c r="L51" i="5"/>
  <c r="J51" i="5"/>
  <c r="I51" i="5"/>
  <c r="H51" i="5"/>
  <c r="G51" i="5"/>
  <c r="F51" i="5"/>
  <c r="E51" i="5"/>
  <c r="D51" i="5"/>
  <c r="C51" i="5"/>
  <c r="B51" i="5"/>
  <c r="CQ50" i="5"/>
  <c r="BF50" i="5"/>
  <c r="BE50" i="5"/>
  <c r="BD50" i="5"/>
  <c r="BC50" i="5"/>
  <c r="BB50" i="5"/>
  <c r="BA50" i="5"/>
  <c r="AZ50" i="5"/>
  <c r="AY50" i="5"/>
  <c r="AX50" i="5"/>
  <c r="AW50" i="5"/>
  <c r="AT50" i="5"/>
  <c r="AS50" i="5"/>
  <c r="AR50" i="5"/>
  <c r="AQ50" i="5"/>
  <c r="AP50" i="5"/>
  <c r="AO50" i="5"/>
  <c r="AN50" i="5"/>
  <c r="AM50" i="5"/>
  <c r="AL50" i="5"/>
  <c r="AK50" i="5"/>
  <c r="AH50" i="5"/>
  <c r="AG50" i="5"/>
  <c r="AF50" i="5"/>
  <c r="AE50" i="5"/>
  <c r="AD50" i="5"/>
  <c r="AC50" i="5"/>
  <c r="AB50" i="5"/>
  <c r="AA50" i="5"/>
  <c r="Z50" i="5"/>
  <c r="Y50" i="5"/>
  <c r="W50" i="5"/>
  <c r="V50" i="5"/>
  <c r="U50" i="5"/>
  <c r="T50" i="5"/>
  <c r="S50" i="5"/>
  <c r="R50" i="5"/>
  <c r="Q50" i="5"/>
  <c r="P50" i="5"/>
  <c r="O50" i="5"/>
  <c r="N50" i="5"/>
  <c r="M50" i="5"/>
  <c r="L50" i="5"/>
  <c r="J50" i="5"/>
  <c r="I50" i="5"/>
  <c r="H50" i="5"/>
  <c r="G50" i="5"/>
  <c r="F50" i="5"/>
  <c r="E50" i="5"/>
  <c r="D50" i="5"/>
  <c r="C50" i="5"/>
  <c r="B50" i="5"/>
  <c r="CH49" i="5"/>
  <c r="BF49" i="5"/>
  <c r="BE49" i="5"/>
  <c r="BD49" i="5"/>
  <c r="BC49" i="5"/>
  <c r="BB49" i="5"/>
  <c r="BA49" i="5"/>
  <c r="AZ49" i="5"/>
  <c r="AY49" i="5"/>
  <c r="AX49" i="5"/>
  <c r="AW49" i="5"/>
  <c r="AT49" i="5"/>
  <c r="AS49" i="5"/>
  <c r="AR49" i="5"/>
  <c r="AQ49" i="5"/>
  <c r="AP49" i="5"/>
  <c r="AO49" i="5"/>
  <c r="AN49" i="5"/>
  <c r="AM49" i="5"/>
  <c r="AL49" i="5"/>
  <c r="AK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J49" i="5"/>
  <c r="I49" i="5"/>
  <c r="H49" i="5"/>
  <c r="G49" i="5"/>
  <c r="F49" i="5"/>
  <c r="E49" i="5"/>
  <c r="D49" i="5"/>
  <c r="C49" i="5"/>
  <c r="B49" i="5"/>
  <c r="BG48" i="5"/>
  <c r="BF48" i="5"/>
  <c r="BE48" i="5"/>
  <c r="BD48" i="5"/>
  <c r="BC48" i="5"/>
  <c r="BB48" i="5"/>
  <c r="BA48" i="5"/>
  <c r="AZ48" i="5"/>
  <c r="AY48" i="5"/>
  <c r="AX48" i="5"/>
  <c r="AW48" i="5"/>
  <c r="AT48" i="5"/>
  <c r="AS48" i="5"/>
  <c r="AR48" i="5"/>
  <c r="AQ48" i="5"/>
  <c r="AP48" i="5"/>
  <c r="AO48" i="5"/>
  <c r="AN48" i="5"/>
  <c r="AM48" i="5"/>
  <c r="AL48" i="5"/>
  <c r="AK48" i="5"/>
  <c r="AH48" i="5"/>
  <c r="AG48" i="5"/>
  <c r="AF48" i="5"/>
  <c r="AE48" i="5"/>
  <c r="AD48" i="5"/>
  <c r="AC48" i="5"/>
  <c r="AB48" i="5"/>
  <c r="AA48" i="5"/>
  <c r="Z48" i="5"/>
  <c r="Y48" i="5"/>
  <c r="X48" i="5"/>
  <c r="W48" i="5"/>
  <c r="V48" i="5"/>
  <c r="U48" i="5"/>
  <c r="T48" i="5"/>
  <c r="S48" i="5"/>
  <c r="R48" i="5"/>
  <c r="Q48" i="5"/>
  <c r="P48" i="5"/>
  <c r="O48" i="5"/>
  <c r="N48" i="5"/>
  <c r="M48" i="5"/>
  <c r="L48" i="5"/>
  <c r="J48" i="5"/>
  <c r="I48" i="5"/>
  <c r="H48" i="5"/>
  <c r="G48" i="5"/>
  <c r="F48" i="5"/>
  <c r="E48" i="5"/>
  <c r="D48" i="5"/>
  <c r="C48" i="5"/>
  <c r="B48" i="5"/>
  <c r="BF47" i="5"/>
  <c r="BE47" i="5"/>
  <c r="BD47" i="5"/>
  <c r="BC47" i="5"/>
  <c r="BB47" i="5"/>
  <c r="BA47" i="5"/>
  <c r="AZ47" i="5"/>
  <c r="AY47" i="5"/>
  <c r="AX47" i="5"/>
  <c r="AW47" i="5"/>
  <c r="AT47" i="5"/>
  <c r="AS47" i="5"/>
  <c r="AR47" i="5"/>
  <c r="AQ47" i="5"/>
  <c r="AP47" i="5"/>
  <c r="AO47" i="5"/>
  <c r="AN47" i="5"/>
  <c r="AM47" i="5"/>
  <c r="AL47" i="5"/>
  <c r="AK47" i="5"/>
  <c r="AH47" i="5"/>
  <c r="AG47" i="5"/>
  <c r="AF47" i="5"/>
  <c r="AE47" i="5"/>
  <c r="AD47" i="5"/>
  <c r="AC47" i="5"/>
  <c r="AB47" i="5"/>
  <c r="AA47" i="5"/>
  <c r="Z47" i="5"/>
  <c r="Y47" i="5"/>
  <c r="X47" i="5"/>
  <c r="W47" i="5"/>
  <c r="V47" i="5"/>
  <c r="U47" i="5"/>
  <c r="T47" i="5"/>
  <c r="S47" i="5"/>
  <c r="R47" i="5"/>
  <c r="Q47" i="5"/>
  <c r="P47" i="5"/>
  <c r="O47" i="5"/>
  <c r="N47" i="5"/>
  <c r="M47" i="5"/>
  <c r="L47" i="5"/>
  <c r="J47" i="5"/>
  <c r="I47" i="5"/>
  <c r="H47" i="5"/>
  <c r="G47" i="5"/>
  <c r="F47" i="5"/>
  <c r="E47" i="5"/>
  <c r="D47" i="5"/>
  <c r="C47" i="5"/>
  <c r="B47" i="5"/>
  <c r="BF46" i="5"/>
  <c r="BE46" i="5"/>
  <c r="BD46" i="5"/>
  <c r="BC46" i="5"/>
  <c r="BB46" i="5"/>
  <c r="BA46" i="5"/>
  <c r="AZ46" i="5"/>
  <c r="AY46" i="5"/>
  <c r="AX46" i="5"/>
  <c r="AW46" i="5"/>
  <c r="AT46" i="5"/>
  <c r="AS46" i="5"/>
  <c r="AR46" i="5"/>
  <c r="AQ46" i="5"/>
  <c r="AP46" i="5"/>
  <c r="AO46" i="5"/>
  <c r="AN46" i="5"/>
  <c r="AM46" i="5"/>
  <c r="AL46" i="5"/>
  <c r="AK46" i="5"/>
  <c r="AI46" i="5"/>
  <c r="AH46" i="5"/>
  <c r="AG46" i="5"/>
  <c r="AF46" i="5"/>
  <c r="AE46" i="5"/>
  <c r="AD46" i="5"/>
  <c r="AC46" i="5"/>
  <c r="AB46" i="5"/>
  <c r="AA46" i="5"/>
  <c r="Z46" i="5"/>
  <c r="Y46" i="5"/>
  <c r="W46" i="5"/>
  <c r="V46" i="5"/>
  <c r="U46" i="5"/>
  <c r="T46" i="5"/>
  <c r="S46" i="5"/>
  <c r="R46" i="5"/>
  <c r="Q46" i="5"/>
  <c r="P46" i="5"/>
  <c r="O46" i="5"/>
  <c r="N46" i="5"/>
  <c r="M46" i="5"/>
  <c r="L46" i="5"/>
  <c r="J46" i="5"/>
  <c r="I46" i="5"/>
  <c r="H46" i="5"/>
  <c r="G46" i="5"/>
  <c r="F46" i="5"/>
  <c r="E46" i="5"/>
  <c r="D46" i="5"/>
  <c r="C46" i="5"/>
  <c r="B46" i="5"/>
  <c r="BF45" i="5"/>
  <c r="BE45" i="5"/>
  <c r="BD45" i="5"/>
  <c r="BC45" i="5"/>
  <c r="BB45" i="5"/>
  <c r="BA45" i="5"/>
  <c r="AZ45" i="5"/>
  <c r="AY45" i="5"/>
  <c r="AX45" i="5"/>
  <c r="AW45" i="5"/>
  <c r="AT45" i="5"/>
  <c r="AS45" i="5"/>
  <c r="AR45" i="5"/>
  <c r="AQ45" i="5"/>
  <c r="AP45" i="5"/>
  <c r="AO45" i="5"/>
  <c r="AN45" i="5"/>
  <c r="AM45" i="5"/>
  <c r="AL45" i="5"/>
  <c r="AK45" i="5"/>
  <c r="AH45" i="5"/>
  <c r="AG45" i="5"/>
  <c r="AF45" i="5"/>
  <c r="AE45" i="5"/>
  <c r="AD45" i="5"/>
  <c r="AC45" i="5"/>
  <c r="AB45" i="5"/>
  <c r="AA45" i="5"/>
  <c r="Z45" i="5"/>
  <c r="Y45" i="5"/>
  <c r="W45" i="5"/>
  <c r="V45" i="5"/>
  <c r="U45" i="5"/>
  <c r="T45" i="5"/>
  <c r="S45" i="5"/>
  <c r="R45" i="5"/>
  <c r="Q45" i="5"/>
  <c r="P45" i="5"/>
  <c r="O45" i="5"/>
  <c r="N45" i="5"/>
  <c r="M45" i="5"/>
  <c r="L45" i="5"/>
  <c r="J45" i="5"/>
  <c r="I45" i="5"/>
  <c r="H45" i="5"/>
  <c r="G45" i="5"/>
  <c r="F45" i="5"/>
  <c r="E45" i="5"/>
  <c r="D45" i="5"/>
  <c r="C45" i="5"/>
  <c r="B45" i="5"/>
  <c r="BF44" i="5"/>
  <c r="BE44" i="5"/>
  <c r="BD44" i="5"/>
  <c r="BC44" i="5"/>
  <c r="BB44" i="5"/>
  <c r="BA44" i="5"/>
  <c r="AZ44" i="5"/>
  <c r="AY44" i="5"/>
  <c r="AX44" i="5"/>
  <c r="AW44" i="5"/>
  <c r="AT44" i="5"/>
  <c r="AS44" i="5"/>
  <c r="AR44" i="5"/>
  <c r="AQ44" i="5"/>
  <c r="AP44" i="5"/>
  <c r="AO44" i="5"/>
  <c r="AN44" i="5"/>
  <c r="AM44" i="5"/>
  <c r="AL44" i="5"/>
  <c r="AK44" i="5"/>
  <c r="AH44" i="5"/>
  <c r="AG44" i="5"/>
  <c r="AF44" i="5"/>
  <c r="AE44" i="5"/>
  <c r="AD44" i="5"/>
  <c r="AC44" i="5"/>
  <c r="AB44" i="5"/>
  <c r="AA44" i="5"/>
  <c r="Z44" i="5"/>
  <c r="Y44" i="5"/>
  <c r="W44" i="5"/>
  <c r="V44" i="5"/>
  <c r="U44" i="5"/>
  <c r="T44" i="5"/>
  <c r="S44" i="5"/>
  <c r="R44" i="5"/>
  <c r="Q44" i="5"/>
  <c r="P44" i="5"/>
  <c r="O44" i="5"/>
  <c r="N44" i="5"/>
  <c r="M44" i="5"/>
  <c r="L44" i="5"/>
  <c r="J44" i="5"/>
  <c r="I44" i="5"/>
  <c r="H44" i="5"/>
  <c r="G44" i="5"/>
  <c r="F44" i="5"/>
  <c r="E44" i="5"/>
  <c r="D44" i="5"/>
  <c r="C44" i="5"/>
  <c r="B44" i="5"/>
  <c r="CE43" i="5"/>
  <c r="BF43" i="5"/>
  <c r="BE43" i="5"/>
  <c r="BD43" i="5"/>
  <c r="BC43" i="5"/>
  <c r="BB43" i="5"/>
  <c r="BA43" i="5"/>
  <c r="AZ43" i="5"/>
  <c r="AY43" i="5"/>
  <c r="AX43" i="5"/>
  <c r="AW43" i="5"/>
  <c r="AT43" i="5"/>
  <c r="AS43" i="5"/>
  <c r="AR43" i="5"/>
  <c r="AQ43" i="5"/>
  <c r="AP43" i="5"/>
  <c r="AO43" i="5"/>
  <c r="AN43" i="5"/>
  <c r="AM43" i="5"/>
  <c r="AL43" i="5"/>
  <c r="AK43" i="5"/>
  <c r="AI43" i="5"/>
  <c r="AH43" i="5"/>
  <c r="AG43" i="5"/>
  <c r="AF43" i="5"/>
  <c r="AE43" i="5"/>
  <c r="AD43" i="5"/>
  <c r="AC43" i="5"/>
  <c r="AB43" i="5"/>
  <c r="AA43" i="5"/>
  <c r="Z43" i="5"/>
  <c r="Y43" i="5"/>
  <c r="W43" i="5"/>
  <c r="V43" i="5"/>
  <c r="U43" i="5"/>
  <c r="T43" i="5"/>
  <c r="S43" i="5"/>
  <c r="R43" i="5"/>
  <c r="Q43" i="5"/>
  <c r="P43" i="5"/>
  <c r="O43" i="5"/>
  <c r="N43" i="5"/>
  <c r="M43" i="5"/>
  <c r="L43" i="5"/>
  <c r="J43" i="5"/>
  <c r="I43" i="5"/>
  <c r="H43" i="5"/>
  <c r="G43" i="5"/>
  <c r="F43" i="5"/>
  <c r="E43" i="5"/>
  <c r="D43" i="5"/>
  <c r="C43" i="5"/>
  <c r="B43" i="5"/>
  <c r="BF42" i="5"/>
  <c r="BE42" i="5"/>
  <c r="BD42" i="5"/>
  <c r="BC42" i="5"/>
  <c r="BB42" i="5"/>
  <c r="BA42" i="5"/>
  <c r="AZ42" i="5"/>
  <c r="AY42" i="5"/>
  <c r="AX42" i="5"/>
  <c r="AW42" i="5"/>
  <c r="AT42" i="5"/>
  <c r="AS42" i="5"/>
  <c r="AR42" i="5"/>
  <c r="AQ42" i="5"/>
  <c r="AP42" i="5"/>
  <c r="AO42" i="5"/>
  <c r="AN42" i="5"/>
  <c r="AM42" i="5"/>
  <c r="AL42" i="5"/>
  <c r="AK42" i="5"/>
  <c r="AH42" i="5"/>
  <c r="AG42" i="5"/>
  <c r="AF42" i="5"/>
  <c r="AE42" i="5"/>
  <c r="AD42" i="5"/>
  <c r="AC42" i="5"/>
  <c r="AB42" i="5"/>
  <c r="AA42" i="5"/>
  <c r="Z42" i="5"/>
  <c r="Y42" i="5"/>
  <c r="X42" i="5"/>
  <c r="W42" i="5"/>
  <c r="V42" i="5"/>
  <c r="U42" i="5"/>
  <c r="T42" i="5"/>
  <c r="S42" i="5"/>
  <c r="R42" i="5"/>
  <c r="Q42" i="5"/>
  <c r="P42" i="5"/>
  <c r="O42" i="5"/>
  <c r="N42" i="5"/>
  <c r="M42" i="5"/>
  <c r="L42" i="5"/>
  <c r="J42" i="5"/>
  <c r="I42" i="5"/>
  <c r="H42" i="5"/>
  <c r="G42" i="5"/>
  <c r="F42" i="5"/>
  <c r="E42" i="5"/>
  <c r="D42" i="5"/>
  <c r="C42" i="5"/>
  <c r="B42" i="5"/>
  <c r="BF41" i="5"/>
  <c r="BE41" i="5"/>
  <c r="BD41" i="5"/>
  <c r="BC41" i="5"/>
  <c r="BB41" i="5"/>
  <c r="BA41" i="5"/>
  <c r="AZ41" i="5"/>
  <c r="AY41" i="5"/>
  <c r="AX41" i="5"/>
  <c r="AW41" i="5"/>
  <c r="AU41" i="5"/>
  <c r="AT41" i="5"/>
  <c r="AS41" i="5"/>
  <c r="AR41" i="5"/>
  <c r="AQ41" i="5"/>
  <c r="AP41" i="5"/>
  <c r="AO41" i="5"/>
  <c r="AN41" i="5"/>
  <c r="AM41" i="5"/>
  <c r="AL41" i="5"/>
  <c r="AK41" i="5"/>
  <c r="AH41" i="5"/>
  <c r="AG41" i="5"/>
  <c r="AF41" i="5"/>
  <c r="AE41" i="5"/>
  <c r="AD41" i="5"/>
  <c r="AC41" i="5"/>
  <c r="AB41" i="5"/>
  <c r="AA41" i="5"/>
  <c r="Z41" i="5"/>
  <c r="Y41" i="5"/>
  <c r="W41" i="5"/>
  <c r="V41" i="5"/>
  <c r="U41" i="5"/>
  <c r="T41" i="5"/>
  <c r="S41" i="5"/>
  <c r="R41" i="5"/>
  <c r="Q41" i="5"/>
  <c r="P41" i="5"/>
  <c r="O41" i="5"/>
  <c r="N41" i="5"/>
  <c r="M41" i="5"/>
  <c r="L41" i="5"/>
  <c r="J41" i="5"/>
  <c r="I41" i="5"/>
  <c r="H41" i="5"/>
  <c r="G41" i="5"/>
  <c r="F41" i="5"/>
  <c r="E41" i="5"/>
  <c r="D41" i="5"/>
  <c r="C41" i="5"/>
  <c r="B41" i="5"/>
  <c r="BF40" i="5"/>
  <c r="BE40" i="5"/>
  <c r="BD40" i="5"/>
  <c r="BC40" i="5"/>
  <c r="BB40" i="5"/>
  <c r="BA40" i="5"/>
  <c r="AZ40" i="5"/>
  <c r="AY40" i="5"/>
  <c r="AX40" i="5"/>
  <c r="AW40" i="5"/>
  <c r="AT40" i="5"/>
  <c r="AS40" i="5"/>
  <c r="AR40" i="5"/>
  <c r="AQ40" i="5"/>
  <c r="AP40" i="5"/>
  <c r="AO40" i="5"/>
  <c r="AN40" i="5"/>
  <c r="AM40" i="5"/>
  <c r="AL40" i="5"/>
  <c r="AK40" i="5"/>
  <c r="AH40" i="5"/>
  <c r="AG40" i="5"/>
  <c r="AF40" i="5"/>
  <c r="AE40" i="5"/>
  <c r="AD40" i="5"/>
  <c r="AC40" i="5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N40" i="5"/>
  <c r="M40" i="5"/>
  <c r="L40" i="5"/>
  <c r="J40" i="5"/>
  <c r="I40" i="5"/>
  <c r="H40" i="5"/>
  <c r="G40" i="5"/>
  <c r="F40" i="5"/>
  <c r="E40" i="5"/>
  <c r="D40" i="5"/>
  <c r="C40" i="5"/>
  <c r="B40" i="5"/>
  <c r="BF39" i="5"/>
  <c r="BE39" i="5"/>
  <c r="BD39" i="5"/>
  <c r="BC39" i="5"/>
  <c r="BB39" i="5"/>
  <c r="BA39" i="5"/>
  <c r="AZ39" i="5"/>
  <c r="AY39" i="5"/>
  <c r="AX39" i="5"/>
  <c r="AW39" i="5"/>
  <c r="AU39" i="5"/>
  <c r="AT39" i="5"/>
  <c r="AS39" i="5"/>
  <c r="AR39" i="5"/>
  <c r="AQ39" i="5"/>
  <c r="AP39" i="5"/>
  <c r="AO39" i="5"/>
  <c r="AN39" i="5"/>
  <c r="AM39" i="5"/>
  <c r="AL39" i="5"/>
  <c r="AK39" i="5"/>
  <c r="AH39" i="5"/>
  <c r="AG39" i="5"/>
  <c r="AF39" i="5"/>
  <c r="AE39" i="5"/>
  <c r="AD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J39" i="5"/>
  <c r="I39" i="5"/>
  <c r="H39" i="5"/>
  <c r="G39" i="5"/>
  <c r="F39" i="5"/>
  <c r="E39" i="5"/>
  <c r="D39" i="5"/>
  <c r="C39" i="5"/>
  <c r="B39" i="5"/>
  <c r="BF38" i="5"/>
  <c r="BE38" i="5"/>
  <c r="BD38" i="5"/>
  <c r="BC38" i="5"/>
  <c r="BB38" i="5"/>
  <c r="BA38" i="5"/>
  <c r="AZ38" i="5"/>
  <c r="AY38" i="5"/>
  <c r="AX38" i="5"/>
  <c r="AW38" i="5"/>
  <c r="AU38" i="5"/>
  <c r="AT38" i="5"/>
  <c r="AS38" i="5"/>
  <c r="AR38" i="5"/>
  <c r="AQ38" i="5"/>
  <c r="AP38" i="5"/>
  <c r="AO38" i="5"/>
  <c r="AN38" i="5"/>
  <c r="AM38" i="5"/>
  <c r="AL38" i="5"/>
  <c r="AK38" i="5"/>
  <c r="AH38" i="5"/>
  <c r="AG38" i="5"/>
  <c r="AF38" i="5"/>
  <c r="AE38" i="5"/>
  <c r="AD38" i="5"/>
  <c r="AC38" i="5"/>
  <c r="AB38" i="5"/>
  <c r="AA38" i="5"/>
  <c r="Z38" i="5"/>
  <c r="Y38" i="5"/>
  <c r="W38" i="5"/>
  <c r="V38" i="5"/>
  <c r="U38" i="5"/>
  <c r="T38" i="5"/>
  <c r="S38" i="5"/>
  <c r="R38" i="5"/>
  <c r="Q38" i="5"/>
  <c r="P38" i="5"/>
  <c r="O38" i="5"/>
  <c r="N38" i="5"/>
  <c r="M38" i="5"/>
  <c r="L38" i="5"/>
  <c r="J38" i="5"/>
  <c r="I38" i="5"/>
  <c r="H38" i="5"/>
  <c r="G38" i="5"/>
  <c r="F38" i="5"/>
  <c r="E38" i="5"/>
  <c r="D38" i="5"/>
  <c r="C38" i="5"/>
  <c r="B38" i="5"/>
  <c r="BF37" i="5"/>
  <c r="BE37" i="5"/>
  <c r="BD37" i="5"/>
  <c r="BC37" i="5"/>
  <c r="BB37" i="5"/>
  <c r="BA37" i="5"/>
  <c r="AZ37" i="5"/>
  <c r="AY37" i="5"/>
  <c r="AX37" i="5"/>
  <c r="AW37" i="5"/>
  <c r="AT37" i="5"/>
  <c r="AS37" i="5"/>
  <c r="AR37" i="5"/>
  <c r="AQ37" i="5"/>
  <c r="AP37" i="5"/>
  <c r="AO37" i="5"/>
  <c r="AN37" i="5"/>
  <c r="AM37" i="5"/>
  <c r="AL37" i="5"/>
  <c r="AK37" i="5"/>
  <c r="AH37" i="5"/>
  <c r="AG37" i="5"/>
  <c r="AF37" i="5"/>
  <c r="AE37" i="5"/>
  <c r="AD37" i="5"/>
  <c r="AC37" i="5"/>
  <c r="AB37" i="5"/>
  <c r="AA37" i="5"/>
  <c r="Z37" i="5"/>
  <c r="Y37" i="5"/>
  <c r="W37" i="5"/>
  <c r="V37" i="5"/>
  <c r="U37" i="5"/>
  <c r="T37" i="5"/>
  <c r="S37" i="5"/>
  <c r="R37" i="5"/>
  <c r="Q37" i="5"/>
  <c r="P37" i="5"/>
  <c r="O37" i="5"/>
  <c r="N37" i="5"/>
  <c r="M37" i="5"/>
  <c r="L37" i="5"/>
  <c r="J37" i="5"/>
  <c r="I37" i="5"/>
  <c r="H37" i="5"/>
  <c r="G37" i="5"/>
  <c r="F37" i="5"/>
  <c r="E37" i="5"/>
  <c r="D37" i="5"/>
  <c r="C37" i="5"/>
  <c r="B37" i="5"/>
  <c r="BF36" i="5"/>
  <c r="BE36" i="5"/>
  <c r="BD36" i="5"/>
  <c r="BC36" i="5"/>
  <c r="BB36" i="5"/>
  <c r="BA36" i="5"/>
  <c r="AZ36" i="5"/>
  <c r="AY36" i="5"/>
  <c r="AX36" i="5"/>
  <c r="AW36" i="5"/>
  <c r="AT36" i="5"/>
  <c r="AS36" i="5"/>
  <c r="AR36" i="5"/>
  <c r="AQ36" i="5"/>
  <c r="AP36" i="5"/>
  <c r="AO36" i="5"/>
  <c r="AN36" i="5"/>
  <c r="AM36" i="5"/>
  <c r="AL36" i="5"/>
  <c r="AK36" i="5"/>
  <c r="AH36" i="5"/>
  <c r="AG36" i="5"/>
  <c r="AF36" i="5"/>
  <c r="AE36" i="5"/>
  <c r="AD36" i="5"/>
  <c r="AC36" i="5"/>
  <c r="AB36" i="5"/>
  <c r="AA36" i="5"/>
  <c r="Z36" i="5"/>
  <c r="Y36" i="5"/>
  <c r="W36" i="5"/>
  <c r="V36" i="5"/>
  <c r="U36" i="5"/>
  <c r="T36" i="5"/>
  <c r="S36" i="5"/>
  <c r="R36" i="5"/>
  <c r="Q36" i="5"/>
  <c r="P36" i="5"/>
  <c r="O36" i="5"/>
  <c r="N36" i="5"/>
  <c r="M36" i="5"/>
  <c r="L36" i="5"/>
  <c r="J36" i="5"/>
  <c r="I36" i="5"/>
  <c r="H36" i="5"/>
  <c r="G36" i="5"/>
  <c r="F36" i="5"/>
  <c r="E36" i="5"/>
  <c r="D36" i="5"/>
  <c r="C36" i="5"/>
  <c r="B36" i="5"/>
  <c r="BF35" i="5"/>
  <c r="BE35" i="5"/>
  <c r="BD35" i="5"/>
  <c r="BC35" i="5"/>
  <c r="BB35" i="5"/>
  <c r="BA35" i="5"/>
  <c r="AZ35" i="5"/>
  <c r="AY35" i="5"/>
  <c r="AX35" i="5"/>
  <c r="AW35" i="5"/>
  <c r="AT35" i="5"/>
  <c r="AS35" i="5"/>
  <c r="AR35" i="5"/>
  <c r="AQ35" i="5"/>
  <c r="AP35" i="5"/>
  <c r="AO35" i="5"/>
  <c r="AN35" i="5"/>
  <c r="AM35" i="5"/>
  <c r="AL35" i="5"/>
  <c r="AK35" i="5"/>
  <c r="AH35" i="5"/>
  <c r="AG35" i="5"/>
  <c r="AF35" i="5"/>
  <c r="AE35" i="5"/>
  <c r="AD35" i="5"/>
  <c r="AC35" i="5"/>
  <c r="AB35" i="5"/>
  <c r="AA35" i="5"/>
  <c r="Z35" i="5"/>
  <c r="Y35" i="5"/>
  <c r="W35" i="5"/>
  <c r="V35" i="5"/>
  <c r="U35" i="5"/>
  <c r="T35" i="5"/>
  <c r="S35" i="5"/>
  <c r="R35" i="5"/>
  <c r="Q35" i="5"/>
  <c r="P35" i="5"/>
  <c r="O35" i="5"/>
  <c r="N35" i="5"/>
  <c r="M35" i="5"/>
  <c r="L35" i="5"/>
  <c r="J35" i="5"/>
  <c r="I35" i="5"/>
  <c r="H35" i="5"/>
  <c r="G35" i="5"/>
  <c r="F35" i="5"/>
  <c r="E35" i="5"/>
  <c r="D35" i="5"/>
  <c r="C35" i="5"/>
  <c r="B35" i="5"/>
  <c r="BF34" i="5"/>
  <c r="BE34" i="5"/>
  <c r="BD34" i="5"/>
  <c r="BC34" i="5"/>
  <c r="BB34" i="5"/>
  <c r="BA34" i="5"/>
  <c r="AZ34" i="5"/>
  <c r="AY34" i="5"/>
  <c r="AX34" i="5"/>
  <c r="AW34" i="5"/>
  <c r="AT34" i="5"/>
  <c r="AS34" i="5"/>
  <c r="AR34" i="5"/>
  <c r="AQ34" i="5"/>
  <c r="AP34" i="5"/>
  <c r="AO34" i="5"/>
  <c r="AN34" i="5"/>
  <c r="AM34" i="5"/>
  <c r="AL34" i="5"/>
  <c r="AK34" i="5"/>
  <c r="AH34" i="5"/>
  <c r="AG34" i="5"/>
  <c r="AF34" i="5"/>
  <c r="AE34" i="5"/>
  <c r="AD34" i="5"/>
  <c r="AC34" i="5"/>
  <c r="AB34" i="5"/>
  <c r="AA34" i="5"/>
  <c r="Z34" i="5"/>
  <c r="Y34" i="5"/>
  <c r="W34" i="5"/>
  <c r="V34" i="5"/>
  <c r="U34" i="5"/>
  <c r="T34" i="5"/>
  <c r="S34" i="5"/>
  <c r="R34" i="5"/>
  <c r="Q34" i="5"/>
  <c r="P34" i="5"/>
  <c r="O34" i="5"/>
  <c r="N34" i="5"/>
  <c r="M34" i="5"/>
  <c r="L34" i="5"/>
  <c r="J34" i="5"/>
  <c r="I34" i="5"/>
  <c r="H34" i="5"/>
  <c r="G34" i="5"/>
  <c r="F34" i="5"/>
  <c r="E34" i="5"/>
  <c r="D34" i="5"/>
  <c r="C34" i="5"/>
  <c r="B34" i="5"/>
  <c r="BF33" i="5"/>
  <c r="BE33" i="5"/>
  <c r="BD33" i="5"/>
  <c r="BC33" i="5"/>
  <c r="BB33" i="5"/>
  <c r="BA33" i="5"/>
  <c r="AZ33" i="5"/>
  <c r="AY33" i="5"/>
  <c r="AX33" i="5"/>
  <c r="AW33" i="5"/>
  <c r="AT33" i="5"/>
  <c r="AS33" i="5"/>
  <c r="AR33" i="5"/>
  <c r="AQ33" i="5"/>
  <c r="AP33" i="5"/>
  <c r="AO33" i="5"/>
  <c r="AN33" i="5"/>
  <c r="AM33" i="5"/>
  <c r="AL33" i="5"/>
  <c r="AK33" i="5"/>
  <c r="AH33" i="5"/>
  <c r="AG33" i="5"/>
  <c r="AF33" i="5"/>
  <c r="AE33" i="5"/>
  <c r="AD33" i="5"/>
  <c r="AC33" i="5"/>
  <c r="AB33" i="5"/>
  <c r="AA33" i="5"/>
  <c r="Z33" i="5"/>
  <c r="Y33" i="5"/>
  <c r="X33" i="5"/>
  <c r="W33" i="5"/>
  <c r="V33" i="5"/>
  <c r="U33" i="5"/>
  <c r="T33" i="5"/>
  <c r="S33" i="5"/>
  <c r="R33" i="5"/>
  <c r="Q33" i="5"/>
  <c r="P33" i="5"/>
  <c r="O33" i="5"/>
  <c r="N33" i="5"/>
  <c r="M33" i="5"/>
  <c r="L33" i="5"/>
  <c r="J33" i="5"/>
  <c r="I33" i="5"/>
  <c r="H33" i="5"/>
  <c r="G33" i="5"/>
  <c r="F33" i="5"/>
  <c r="E33" i="5"/>
  <c r="D33" i="5"/>
  <c r="C33" i="5"/>
  <c r="B33" i="5"/>
  <c r="BF32" i="5"/>
  <c r="BE32" i="5"/>
  <c r="BD32" i="5"/>
  <c r="BC32" i="5"/>
  <c r="BB32" i="5"/>
  <c r="BA32" i="5"/>
  <c r="AZ32" i="5"/>
  <c r="AY32" i="5"/>
  <c r="AX32" i="5"/>
  <c r="AW32" i="5"/>
  <c r="AT32" i="5"/>
  <c r="AS32" i="5"/>
  <c r="AR32" i="5"/>
  <c r="AQ32" i="5"/>
  <c r="AP32" i="5"/>
  <c r="AO32" i="5"/>
  <c r="AN32" i="5"/>
  <c r="AM32" i="5"/>
  <c r="AL32" i="5"/>
  <c r="AK32" i="5"/>
  <c r="AI32" i="5"/>
  <c r="AH32" i="5"/>
  <c r="AG32" i="5"/>
  <c r="AF32" i="5"/>
  <c r="AE32" i="5"/>
  <c r="AD32" i="5"/>
  <c r="AC32" i="5"/>
  <c r="AB32" i="5"/>
  <c r="AA32" i="5"/>
  <c r="Z32" i="5"/>
  <c r="Y32" i="5"/>
  <c r="W32" i="5"/>
  <c r="V32" i="5"/>
  <c r="U32" i="5"/>
  <c r="T32" i="5"/>
  <c r="S32" i="5"/>
  <c r="R32" i="5"/>
  <c r="Q32" i="5"/>
  <c r="P32" i="5"/>
  <c r="O32" i="5"/>
  <c r="N32" i="5"/>
  <c r="M32" i="5"/>
  <c r="L32" i="5"/>
  <c r="J32" i="5"/>
  <c r="I32" i="5"/>
  <c r="H32" i="5"/>
  <c r="G32" i="5"/>
  <c r="F32" i="5"/>
  <c r="E32" i="5"/>
  <c r="D32" i="5"/>
  <c r="C32" i="5"/>
  <c r="B32" i="5"/>
  <c r="BF31" i="5"/>
  <c r="BE31" i="5"/>
  <c r="BD31" i="5"/>
  <c r="BC31" i="5"/>
  <c r="BB31" i="5"/>
  <c r="BA31" i="5"/>
  <c r="AZ31" i="5"/>
  <c r="AY31" i="5"/>
  <c r="AX31" i="5"/>
  <c r="AW31" i="5"/>
  <c r="AT31" i="5"/>
  <c r="AS31" i="5"/>
  <c r="AR31" i="5"/>
  <c r="AQ31" i="5"/>
  <c r="AP31" i="5"/>
  <c r="AO31" i="5"/>
  <c r="AN31" i="5"/>
  <c r="AM31" i="5"/>
  <c r="AL31" i="5"/>
  <c r="AK31" i="5"/>
  <c r="AH31" i="5"/>
  <c r="AG31" i="5"/>
  <c r="AF31" i="5"/>
  <c r="AE31" i="5"/>
  <c r="AD31" i="5"/>
  <c r="AC31" i="5"/>
  <c r="AB31" i="5"/>
  <c r="AA31" i="5"/>
  <c r="Z31" i="5"/>
  <c r="Y31" i="5"/>
  <c r="W31" i="5"/>
  <c r="V31" i="5"/>
  <c r="U31" i="5"/>
  <c r="T31" i="5"/>
  <c r="S31" i="5"/>
  <c r="R31" i="5"/>
  <c r="Q31" i="5"/>
  <c r="P31" i="5"/>
  <c r="O31" i="5"/>
  <c r="N31" i="5"/>
  <c r="M31" i="5"/>
  <c r="L31" i="5"/>
  <c r="J31" i="5"/>
  <c r="I31" i="5"/>
  <c r="H31" i="5"/>
  <c r="G31" i="5"/>
  <c r="F31" i="5"/>
  <c r="E31" i="5"/>
  <c r="D31" i="5"/>
  <c r="C31" i="5"/>
  <c r="B31" i="5"/>
  <c r="BF30" i="5"/>
  <c r="BE30" i="5"/>
  <c r="BD30" i="5"/>
  <c r="BC30" i="5"/>
  <c r="BB30" i="5"/>
  <c r="BA30" i="5"/>
  <c r="AZ30" i="5"/>
  <c r="AY30" i="5"/>
  <c r="AX30" i="5"/>
  <c r="AW30" i="5"/>
  <c r="AT30" i="5"/>
  <c r="AS30" i="5"/>
  <c r="AR30" i="5"/>
  <c r="AQ30" i="5"/>
  <c r="AP30" i="5"/>
  <c r="AO30" i="5"/>
  <c r="AN30" i="5"/>
  <c r="AM30" i="5"/>
  <c r="AL30" i="5"/>
  <c r="AK30" i="5"/>
  <c r="AH30" i="5"/>
  <c r="AG30" i="5"/>
  <c r="AF30" i="5"/>
  <c r="AE30" i="5"/>
  <c r="AD30" i="5"/>
  <c r="AC30" i="5"/>
  <c r="AB30" i="5"/>
  <c r="AA30" i="5"/>
  <c r="Z30" i="5"/>
  <c r="Y30" i="5"/>
  <c r="X30" i="5"/>
  <c r="W30" i="5"/>
  <c r="V30" i="5"/>
  <c r="U30" i="5"/>
  <c r="T30" i="5"/>
  <c r="S30" i="5"/>
  <c r="R30" i="5"/>
  <c r="Q30" i="5"/>
  <c r="P30" i="5"/>
  <c r="O30" i="5"/>
  <c r="N30" i="5"/>
  <c r="M30" i="5"/>
  <c r="L30" i="5"/>
  <c r="J30" i="5"/>
  <c r="I30" i="5"/>
  <c r="H30" i="5"/>
  <c r="G30" i="5"/>
  <c r="F30" i="5"/>
  <c r="E30" i="5"/>
  <c r="D30" i="5"/>
  <c r="C30" i="5"/>
  <c r="B30" i="5"/>
  <c r="BF29" i="5"/>
  <c r="BE29" i="5"/>
  <c r="BD29" i="5"/>
  <c r="BC29" i="5"/>
  <c r="BB29" i="5"/>
  <c r="BA29" i="5"/>
  <c r="AZ29" i="5"/>
  <c r="AY29" i="5"/>
  <c r="AX29" i="5"/>
  <c r="AW29" i="5"/>
  <c r="AT29" i="5"/>
  <c r="AS29" i="5"/>
  <c r="AR29" i="5"/>
  <c r="AQ29" i="5"/>
  <c r="AP29" i="5"/>
  <c r="AO29" i="5"/>
  <c r="AN29" i="5"/>
  <c r="AM29" i="5"/>
  <c r="AL29" i="5"/>
  <c r="AK29" i="5"/>
  <c r="AH29" i="5"/>
  <c r="AG29" i="5"/>
  <c r="AF29" i="5"/>
  <c r="AE29" i="5"/>
  <c r="AD29" i="5"/>
  <c r="AC29" i="5"/>
  <c r="AB29" i="5"/>
  <c r="AA29" i="5"/>
  <c r="Z29" i="5"/>
  <c r="Y29" i="5"/>
  <c r="W29" i="5"/>
  <c r="V29" i="5"/>
  <c r="U29" i="5"/>
  <c r="T29" i="5"/>
  <c r="S29" i="5"/>
  <c r="R29" i="5"/>
  <c r="Q29" i="5"/>
  <c r="P29" i="5"/>
  <c r="O29" i="5"/>
  <c r="N29" i="5"/>
  <c r="M29" i="5"/>
  <c r="L29" i="5"/>
  <c r="J29" i="5"/>
  <c r="I29" i="5"/>
  <c r="H29" i="5"/>
  <c r="G29" i="5"/>
  <c r="F29" i="5"/>
  <c r="E29" i="5"/>
  <c r="D29" i="5"/>
  <c r="C29" i="5"/>
  <c r="B29" i="5"/>
  <c r="BF28" i="5"/>
  <c r="BE28" i="5"/>
  <c r="BD28" i="5"/>
  <c r="BC28" i="5"/>
  <c r="BB28" i="5"/>
  <c r="BA28" i="5"/>
  <c r="AZ28" i="5"/>
  <c r="AY28" i="5"/>
  <c r="AX28" i="5"/>
  <c r="AW28" i="5"/>
  <c r="AT28" i="5"/>
  <c r="AS28" i="5"/>
  <c r="AR28" i="5"/>
  <c r="AQ28" i="5"/>
  <c r="AP28" i="5"/>
  <c r="AO28" i="5"/>
  <c r="AN28" i="5"/>
  <c r="AM28" i="5"/>
  <c r="AL28" i="5"/>
  <c r="AK28" i="5"/>
  <c r="AH28" i="5"/>
  <c r="AG28" i="5"/>
  <c r="AF28" i="5"/>
  <c r="AE28" i="5"/>
  <c r="AD28" i="5"/>
  <c r="AC28" i="5"/>
  <c r="AB28" i="5"/>
  <c r="AA28" i="5"/>
  <c r="Z28" i="5"/>
  <c r="Y28" i="5"/>
  <c r="W28" i="5"/>
  <c r="V28" i="5"/>
  <c r="U28" i="5"/>
  <c r="T28" i="5"/>
  <c r="S28" i="5"/>
  <c r="R28" i="5"/>
  <c r="Q28" i="5"/>
  <c r="P28" i="5"/>
  <c r="O28" i="5"/>
  <c r="N28" i="5"/>
  <c r="M28" i="5"/>
  <c r="L28" i="5"/>
  <c r="J28" i="5"/>
  <c r="I28" i="5"/>
  <c r="H28" i="5"/>
  <c r="G28" i="5"/>
  <c r="F28" i="5"/>
  <c r="E28" i="5"/>
  <c r="D28" i="5"/>
  <c r="C28" i="5"/>
  <c r="B28" i="5"/>
  <c r="BF27" i="5"/>
  <c r="BE27" i="5"/>
  <c r="BD27" i="5"/>
  <c r="BC27" i="5"/>
  <c r="BB27" i="5"/>
  <c r="BA27" i="5"/>
  <c r="AZ27" i="5"/>
  <c r="AY27" i="5"/>
  <c r="AX27" i="5"/>
  <c r="AW27" i="5"/>
  <c r="AT27" i="5"/>
  <c r="AS27" i="5"/>
  <c r="AR27" i="5"/>
  <c r="AQ27" i="5"/>
  <c r="AP27" i="5"/>
  <c r="AO27" i="5"/>
  <c r="AN27" i="5"/>
  <c r="AM27" i="5"/>
  <c r="AL27" i="5"/>
  <c r="AK27" i="5"/>
  <c r="AH27" i="5"/>
  <c r="AG27" i="5"/>
  <c r="AF27" i="5"/>
  <c r="AE27" i="5"/>
  <c r="AD27" i="5"/>
  <c r="AC27" i="5"/>
  <c r="AB27" i="5"/>
  <c r="AA27" i="5"/>
  <c r="Z27" i="5"/>
  <c r="Y27" i="5"/>
  <c r="W27" i="5"/>
  <c r="V27" i="5"/>
  <c r="U27" i="5"/>
  <c r="T27" i="5"/>
  <c r="S27" i="5"/>
  <c r="R27" i="5"/>
  <c r="Q27" i="5"/>
  <c r="P27" i="5"/>
  <c r="O27" i="5"/>
  <c r="N27" i="5"/>
  <c r="M27" i="5"/>
  <c r="L27" i="5"/>
  <c r="J27" i="5"/>
  <c r="I27" i="5"/>
  <c r="H27" i="5"/>
  <c r="G27" i="5"/>
  <c r="F27" i="5"/>
  <c r="E27" i="5"/>
  <c r="D27" i="5"/>
  <c r="C27" i="5"/>
  <c r="B27" i="5"/>
  <c r="BF26" i="5"/>
  <c r="BE26" i="5"/>
  <c r="BD26" i="5"/>
  <c r="BC26" i="5"/>
  <c r="BB26" i="5"/>
  <c r="BA26" i="5"/>
  <c r="AZ26" i="5"/>
  <c r="AY26" i="5"/>
  <c r="AX26" i="5"/>
  <c r="AW26" i="5"/>
  <c r="AT26" i="5"/>
  <c r="AS26" i="5"/>
  <c r="AR26" i="5"/>
  <c r="AQ26" i="5"/>
  <c r="AP26" i="5"/>
  <c r="AO26" i="5"/>
  <c r="AN26" i="5"/>
  <c r="AM26" i="5"/>
  <c r="AL26" i="5"/>
  <c r="AK26" i="5"/>
  <c r="AH26" i="5"/>
  <c r="AG26" i="5"/>
  <c r="AF26" i="5"/>
  <c r="AE26" i="5"/>
  <c r="AD26" i="5"/>
  <c r="AC26" i="5"/>
  <c r="AB26" i="5"/>
  <c r="AA26" i="5"/>
  <c r="Z26" i="5"/>
  <c r="Y26" i="5"/>
  <c r="W26" i="5"/>
  <c r="V26" i="5"/>
  <c r="U26" i="5"/>
  <c r="T26" i="5"/>
  <c r="S26" i="5"/>
  <c r="R26" i="5"/>
  <c r="Q26" i="5"/>
  <c r="P26" i="5"/>
  <c r="O26" i="5"/>
  <c r="N26" i="5"/>
  <c r="M26" i="5"/>
  <c r="L26" i="5"/>
  <c r="J26" i="5"/>
  <c r="I26" i="5"/>
  <c r="H26" i="5"/>
  <c r="G26" i="5"/>
  <c r="F26" i="5"/>
  <c r="E26" i="5"/>
  <c r="D26" i="5"/>
  <c r="C26" i="5"/>
  <c r="B26" i="5"/>
  <c r="BF25" i="5"/>
  <c r="BE25" i="5"/>
  <c r="BD25" i="5"/>
  <c r="BC25" i="5"/>
  <c r="BB25" i="5"/>
  <c r="BA25" i="5"/>
  <c r="AZ25" i="5"/>
  <c r="AY25" i="5"/>
  <c r="AX25" i="5"/>
  <c r="AW25" i="5"/>
  <c r="AT25" i="5"/>
  <c r="AS25" i="5"/>
  <c r="AR25" i="5"/>
  <c r="AQ25" i="5"/>
  <c r="AP25" i="5"/>
  <c r="AO25" i="5"/>
  <c r="AN25" i="5"/>
  <c r="AM25" i="5"/>
  <c r="AL25" i="5"/>
  <c r="AK25" i="5"/>
  <c r="AH25" i="5"/>
  <c r="AG25" i="5"/>
  <c r="AF25" i="5"/>
  <c r="AE25" i="5"/>
  <c r="AD25" i="5"/>
  <c r="AC25" i="5"/>
  <c r="AB25" i="5"/>
  <c r="AA25" i="5"/>
  <c r="Z25" i="5"/>
  <c r="Y25" i="5"/>
  <c r="W25" i="5"/>
  <c r="V25" i="5"/>
  <c r="U25" i="5"/>
  <c r="T25" i="5"/>
  <c r="S25" i="5"/>
  <c r="R25" i="5"/>
  <c r="Q25" i="5"/>
  <c r="P25" i="5"/>
  <c r="O25" i="5"/>
  <c r="N25" i="5"/>
  <c r="M25" i="5"/>
  <c r="L25" i="5"/>
  <c r="J25" i="5"/>
  <c r="I25" i="5"/>
  <c r="H25" i="5"/>
  <c r="G25" i="5"/>
  <c r="F25" i="5"/>
  <c r="E25" i="5"/>
  <c r="D25" i="5"/>
  <c r="C25" i="5"/>
  <c r="B25" i="5"/>
  <c r="BF24" i="5"/>
  <c r="BE24" i="5"/>
  <c r="BD24" i="5"/>
  <c r="BC24" i="5"/>
  <c r="BB24" i="5"/>
  <c r="BA24" i="5"/>
  <c r="AZ24" i="5"/>
  <c r="AY24" i="5"/>
  <c r="AX24" i="5"/>
  <c r="AW24" i="5"/>
  <c r="AT24" i="5"/>
  <c r="AS24" i="5"/>
  <c r="AR24" i="5"/>
  <c r="AQ24" i="5"/>
  <c r="AP24" i="5"/>
  <c r="AO24" i="5"/>
  <c r="AN24" i="5"/>
  <c r="AM24" i="5"/>
  <c r="AL24" i="5"/>
  <c r="AK24" i="5"/>
  <c r="AH24" i="5"/>
  <c r="AG24" i="5"/>
  <c r="AF24" i="5"/>
  <c r="AE24" i="5"/>
  <c r="AD24" i="5"/>
  <c r="AC24" i="5"/>
  <c r="AB24" i="5"/>
  <c r="AA24" i="5"/>
  <c r="Z24" i="5"/>
  <c r="Y24" i="5"/>
  <c r="W24" i="5"/>
  <c r="V24" i="5"/>
  <c r="U24" i="5"/>
  <c r="T24" i="5"/>
  <c r="S24" i="5"/>
  <c r="R24" i="5"/>
  <c r="Q24" i="5"/>
  <c r="P24" i="5"/>
  <c r="O24" i="5"/>
  <c r="N24" i="5"/>
  <c r="M24" i="5"/>
  <c r="L24" i="5"/>
  <c r="J24" i="5"/>
  <c r="I24" i="5"/>
  <c r="H24" i="5"/>
  <c r="G24" i="5"/>
  <c r="F24" i="5"/>
  <c r="E24" i="5"/>
  <c r="D24" i="5"/>
  <c r="C24" i="5"/>
  <c r="B24" i="5"/>
  <c r="BF23" i="5"/>
  <c r="BE23" i="5"/>
  <c r="BD23" i="5"/>
  <c r="BC23" i="5"/>
  <c r="BB23" i="5"/>
  <c r="BA23" i="5"/>
  <c r="AZ23" i="5"/>
  <c r="AY23" i="5"/>
  <c r="AX23" i="5"/>
  <c r="AW23" i="5"/>
  <c r="AT23" i="5"/>
  <c r="AS23" i="5"/>
  <c r="AR23" i="5"/>
  <c r="AQ23" i="5"/>
  <c r="AP23" i="5"/>
  <c r="AO23" i="5"/>
  <c r="AN23" i="5"/>
  <c r="AM23" i="5"/>
  <c r="AL23" i="5"/>
  <c r="AK23" i="5"/>
  <c r="AH23" i="5"/>
  <c r="AG23" i="5"/>
  <c r="AF23" i="5"/>
  <c r="AE23" i="5"/>
  <c r="AD23" i="5"/>
  <c r="AC23" i="5"/>
  <c r="AB23" i="5"/>
  <c r="AA23" i="5"/>
  <c r="Z23" i="5"/>
  <c r="Y23" i="5"/>
  <c r="W23" i="5"/>
  <c r="V23" i="5"/>
  <c r="U23" i="5"/>
  <c r="T23" i="5"/>
  <c r="S23" i="5"/>
  <c r="R23" i="5"/>
  <c r="Q23" i="5"/>
  <c r="P23" i="5"/>
  <c r="O23" i="5"/>
  <c r="N23" i="5"/>
  <c r="M23" i="5"/>
  <c r="L23" i="5"/>
  <c r="J23" i="5"/>
  <c r="I23" i="5"/>
  <c r="H23" i="5"/>
  <c r="G23" i="5"/>
  <c r="F23" i="5"/>
  <c r="E23" i="5"/>
  <c r="D23" i="5"/>
  <c r="C23" i="5"/>
  <c r="B23" i="5"/>
  <c r="BF22" i="5"/>
  <c r="BE22" i="5"/>
  <c r="BD22" i="5"/>
  <c r="BC22" i="5"/>
  <c r="BB22" i="5"/>
  <c r="BA22" i="5"/>
  <c r="AZ22" i="5"/>
  <c r="AY22" i="5"/>
  <c r="AX22" i="5"/>
  <c r="AW22" i="5"/>
  <c r="AT22" i="5"/>
  <c r="AS22" i="5"/>
  <c r="AR22" i="5"/>
  <c r="AQ22" i="5"/>
  <c r="AP22" i="5"/>
  <c r="AO22" i="5"/>
  <c r="AN22" i="5"/>
  <c r="AM22" i="5"/>
  <c r="AL22" i="5"/>
  <c r="AK22" i="5"/>
  <c r="AH22" i="5"/>
  <c r="AG22" i="5"/>
  <c r="AF22" i="5"/>
  <c r="AE22" i="5"/>
  <c r="AD22" i="5"/>
  <c r="AC22" i="5"/>
  <c r="AB22" i="5"/>
  <c r="AA22" i="5"/>
  <c r="Z22" i="5"/>
  <c r="Y22" i="5"/>
  <c r="W22" i="5"/>
  <c r="V22" i="5"/>
  <c r="U22" i="5"/>
  <c r="T22" i="5"/>
  <c r="S22" i="5"/>
  <c r="R22" i="5"/>
  <c r="Q22" i="5"/>
  <c r="P22" i="5"/>
  <c r="O22" i="5"/>
  <c r="N22" i="5"/>
  <c r="M22" i="5"/>
  <c r="L22" i="5"/>
  <c r="J22" i="5"/>
  <c r="I22" i="5"/>
  <c r="H22" i="5"/>
  <c r="G22" i="5"/>
  <c r="F22" i="5"/>
  <c r="E22" i="5"/>
  <c r="D22" i="5"/>
  <c r="C22" i="5"/>
  <c r="B22" i="5"/>
  <c r="BF21" i="5"/>
  <c r="BE21" i="5"/>
  <c r="BD21" i="5"/>
  <c r="BC21" i="5"/>
  <c r="BB21" i="5"/>
  <c r="BA21" i="5"/>
  <c r="AZ21" i="5"/>
  <c r="AY21" i="5"/>
  <c r="AX21" i="5"/>
  <c r="AW21" i="5"/>
  <c r="AT21" i="5"/>
  <c r="AS21" i="5"/>
  <c r="AR21" i="5"/>
  <c r="AQ21" i="5"/>
  <c r="AP21" i="5"/>
  <c r="AO21" i="5"/>
  <c r="AN21" i="5"/>
  <c r="AM21" i="5"/>
  <c r="AL21" i="5"/>
  <c r="AK21" i="5"/>
  <c r="AH21" i="5"/>
  <c r="AG21" i="5"/>
  <c r="AF21" i="5"/>
  <c r="AE21" i="5"/>
  <c r="AD21" i="5"/>
  <c r="AC21" i="5"/>
  <c r="AB21" i="5"/>
  <c r="AA21" i="5"/>
  <c r="Z21" i="5"/>
  <c r="Y21" i="5"/>
  <c r="W21" i="5"/>
  <c r="V21" i="5"/>
  <c r="U21" i="5"/>
  <c r="T21" i="5"/>
  <c r="S21" i="5"/>
  <c r="R21" i="5"/>
  <c r="Q21" i="5"/>
  <c r="P21" i="5"/>
  <c r="O21" i="5"/>
  <c r="N21" i="5"/>
  <c r="M21" i="5"/>
  <c r="L21" i="5"/>
  <c r="J21" i="5"/>
  <c r="I21" i="5"/>
  <c r="H21" i="5"/>
  <c r="G21" i="5"/>
  <c r="F21" i="5"/>
  <c r="E21" i="5"/>
  <c r="D21" i="5"/>
  <c r="C21" i="5"/>
  <c r="B21" i="5"/>
  <c r="BF20" i="5"/>
  <c r="BE20" i="5"/>
  <c r="BD20" i="5"/>
  <c r="BC20" i="5"/>
  <c r="BB20" i="5"/>
  <c r="BA20" i="5"/>
  <c r="AZ20" i="5"/>
  <c r="AY20" i="5"/>
  <c r="AX20" i="5"/>
  <c r="AW20" i="5"/>
  <c r="AT20" i="5"/>
  <c r="AS20" i="5"/>
  <c r="AR20" i="5"/>
  <c r="AQ20" i="5"/>
  <c r="AP20" i="5"/>
  <c r="AO20" i="5"/>
  <c r="AN20" i="5"/>
  <c r="AM20" i="5"/>
  <c r="AL20" i="5"/>
  <c r="AK20" i="5"/>
  <c r="AH20" i="5"/>
  <c r="AG20" i="5"/>
  <c r="AF20" i="5"/>
  <c r="AE20" i="5"/>
  <c r="AD20" i="5"/>
  <c r="AC20" i="5"/>
  <c r="AB20" i="5"/>
  <c r="AA20" i="5"/>
  <c r="Z20" i="5"/>
  <c r="Y20" i="5"/>
  <c r="W20" i="5"/>
  <c r="V20" i="5"/>
  <c r="U20" i="5"/>
  <c r="T20" i="5"/>
  <c r="S20" i="5"/>
  <c r="R20" i="5"/>
  <c r="Q20" i="5"/>
  <c r="P20" i="5"/>
  <c r="O20" i="5"/>
  <c r="N20" i="5"/>
  <c r="M20" i="5"/>
  <c r="L20" i="5"/>
  <c r="J20" i="5"/>
  <c r="I20" i="5"/>
  <c r="H20" i="5"/>
  <c r="G20" i="5"/>
  <c r="F20" i="5"/>
  <c r="E20" i="5"/>
  <c r="D20" i="5"/>
  <c r="C20" i="5"/>
  <c r="B20" i="5"/>
  <c r="BF19" i="5"/>
  <c r="BE19" i="5"/>
  <c r="BD19" i="5"/>
  <c r="BC19" i="5"/>
  <c r="BB19" i="5"/>
  <c r="BA19" i="5"/>
  <c r="AZ19" i="5"/>
  <c r="AY19" i="5"/>
  <c r="AX19" i="5"/>
  <c r="AW19" i="5"/>
  <c r="AT19" i="5"/>
  <c r="AS19" i="5"/>
  <c r="AR19" i="5"/>
  <c r="AQ19" i="5"/>
  <c r="AP19" i="5"/>
  <c r="AO19" i="5"/>
  <c r="AN19" i="5"/>
  <c r="AM19" i="5"/>
  <c r="AL19" i="5"/>
  <c r="AK19" i="5"/>
  <c r="AH19" i="5"/>
  <c r="AG19" i="5"/>
  <c r="AF19" i="5"/>
  <c r="AE19" i="5"/>
  <c r="AD19" i="5"/>
  <c r="AC19" i="5"/>
  <c r="AB19" i="5"/>
  <c r="AA19" i="5"/>
  <c r="Z19" i="5"/>
  <c r="Y19" i="5"/>
  <c r="W19" i="5"/>
  <c r="V19" i="5"/>
  <c r="U19" i="5"/>
  <c r="T19" i="5"/>
  <c r="S19" i="5"/>
  <c r="R19" i="5"/>
  <c r="Q19" i="5"/>
  <c r="P19" i="5"/>
  <c r="O19" i="5"/>
  <c r="N19" i="5"/>
  <c r="M19" i="5"/>
  <c r="L19" i="5"/>
  <c r="J19" i="5"/>
  <c r="I19" i="5"/>
  <c r="H19" i="5"/>
  <c r="G19" i="5"/>
  <c r="F19" i="5"/>
  <c r="E19" i="5"/>
  <c r="D19" i="5"/>
  <c r="C19" i="5"/>
  <c r="B19" i="5"/>
  <c r="BF18" i="5"/>
  <c r="BE18" i="5"/>
  <c r="BD18" i="5"/>
  <c r="BC18" i="5"/>
  <c r="BB18" i="5"/>
  <c r="BA18" i="5"/>
  <c r="AZ18" i="5"/>
  <c r="AY18" i="5"/>
  <c r="AX18" i="5"/>
  <c r="AW18" i="5"/>
  <c r="AT18" i="5"/>
  <c r="AS18" i="5"/>
  <c r="AR18" i="5"/>
  <c r="AQ18" i="5"/>
  <c r="AP18" i="5"/>
  <c r="AO18" i="5"/>
  <c r="AN18" i="5"/>
  <c r="AM18" i="5"/>
  <c r="AL18" i="5"/>
  <c r="AK18" i="5"/>
  <c r="AH18" i="5"/>
  <c r="AG18" i="5"/>
  <c r="AF18" i="5"/>
  <c r="AE18" i="5"/>
  <c r="AD18" i="5"/>
  <c r="AC18" i="5"/>
  <c r="AB18" i="5"/>
  <c r="AA18" i="5"/>
  <c r="Z18" i="5"/>
  <c r="Y18" i="5"/>
  <c r="W18" i="5"/>
  <c r="V18" i="5"/>
  <c r="U18" i="5"/>
  <c r="T18" i="5"/>
  <c r="S18" i="5"/>
  <c r="R18" i="5"/>
  <c r="Q18" i="5"/>
  <c r="P18" i="5"/>
  <c r="O18" i="5"/>
  <c r="N18" i="5"/>
  <c r="M18" i="5"/>
  <c r="L18" i="5"/>
  <c r="J18" i="5"/>
  <c r="I18" i="5"/>
  <c r="H18" i="5"/>
  <c r="G18" i="5"/>
  <c r="F18" i="5"/>
  <c r="E18" i="5"/>
  <c r="D18" i="5"/>
  <c r="C18" i="5"/>
  <c r="B18" i="5"/>
  <c r="BF17" i="5"/>
  <c r="BE17" i="5"/>
  <c r="BD17" i="5"/>
  <c r="BC17" i="5"/>
  <c r="BB17" i="5"/>
  <c r="BA17" i="5"/>
  <c r="AZ17" i="5"/>
  <c r="AY17" i="5"/>
  <c r="AX17" i="5"/>
  <c r="AW17" i="5"/>
  <c r="AT17" i="5"/>
  <c r="AS17" i="5"/>
  <c r="AR17" i="5"/>
  <c r="AQ17" i="5"/>
  <c r="AP17" i="5"/>
  <c r="AO17" i="5"/>
  <c r="AN17" i="5"/>
  <c r="AM17" i="5"/>
  <c r="AL17" i="5"/>
  <c r="AK17" i="5"/>
  <c r="AH17" i="5"/>
  <c r="AG17" i="5"/>
  <c r="AF17" i="5"/>
  <c r="AE17" i="5"/>
  <c r="AD17" i="5"/>
  <c r="AC17" i="5"/>
  <c r="AB17" i="5"/>
  <c r="AA17" i="5"/>
  <c r="Z17" i="5"/>
  <c r="Y17" i="5"/>
  <c r="W17" i="5"/>
  <c r="V17" i="5"/>
  <c r="U17" i="5"/>
  <c r="T17" i="5"/>
  <c r="S17" i="5"/>
  <c r="R17" i="5"/>
  <c r="Q17" i="5"/>
  <c r="P17" i="5"/>
  <c r="O17" i="5"/>
  <c r="N17" i="5"/>
  <c r="M17" i="5"/>
  <c r="L17" i="5"/>
  <c r="J17" i="5"/>
  <c r="I17" i="5"/>
  <c r="H17" i="5"/>
  <c r="G17" i="5"/>
  <c r="F17" i="5"/>
  <c r="E17" i="5"/>
  <c r="D17" i="5"/>
  <c r="C17" i="5"/>
  <c r="B17" i="5"/>
  <c r="BF16" i="5"/>
  <c r="BE16" i="5"/>
  <c r="BD16" i="5"/>
  <c r="BC16" i="5"/>
  <c r="BB16" i="5"/>
  <c r="BA16" i="5"/>
  <c r="AZ16" i="5"/>
  <c r="AY16" i="5"/>
  <c r="AX16" i="5"/>
  <c r="AW16" i="5"/>
  <c r="AT16" i="5"/>
  <c r="AS16" i="5"/>
  <c r="AR16" i="5"/>
  <c r="AQ16" i="5"/>
  <c r="AP16" i="5"/>
  <c r="AO16" i="5"/>
  <c r="AN16" i="5"/>
  <c r="AM16" i="5"/>
  <c r="AL16" i="5"/>
  <c r="AK16" i="5"/>
  <c r="AH16" i="5"/>
  <c r="AG16" i="5"/>
  <c r="AF16" i="5"/>
  <c r="AE16" i="5"/>
  <c r="AD16" i="5"/>
  <c r="AC16" i="5"/>
  <c r="AB16" i="5"/>
  <c r="AA16" i="5"/>
  <c r="Z16" i="5"/>
  <c r="Y16" i="5"/>
  <c r="W16" i="5"/>
  <c r="V16" i="5"/>
  <c r="U16" i="5"/>
  <c r="T16" i="5"/>
  <c r="S16" i="5"/>
  <c r="R16" i="5"/>
  <c r="Q16" i="5"/>
  <c r="P16" i="5"/>
  <c r="O16" i="5"/>
  <c r="N16" i="5"/>
  <c r="M16" i="5"/>
  <c r="L16" i="5"/>
  <c r="J16" i="5"/>
  <c r="I16" i="5"/>
  <c r="H16" i="5"/>
  <c r="G16" i="5"/>
  <c r="F16" i="5"/>
  <c r="E16" i="5"/>
  <c r="D16" i="5"/>
  <c r="C16" i="5"/>
  <c r="B16" i="5"/>
  <c r="BF15" i="5"/>
  <c r="BE15" i="5"/>
  <c r="BD15" i="5"/>
  <c r="BC15" i="5"/>
  <c r="BB15" i="5"/>
  <c r="BA15" i="5"/>
  <c r="AZ15" i="5"/>
  <c r="AY15" i="5"/>
  <c r="AX15" i="5"/>
  <c r="AW15" i="5"/>
  <c r="AT15" i="5"/>
  <c r="AS15" i="5"/>
  <c r="AR15" i="5"/>
  <c r="AQ15" i="5"/>
  <c r="AP15" i="5"/>
  <c r="AO15" i="5"/>
  <c r="AN15" i="5"/>
  <c r="AM15" i="5"/>
  <c r="AL15" i="5"/>
  <c r="AK15" i="5"/>
  <c r="AH15" i="5"/>
  <c r="AG15" i="5"/>
  <c r="AF15" i="5"/>
  <c r="AE15" i="5"/>
  <c r="AD15" i="5"/>
  <c r="AC15" i="5"/>
  <c r="AB15" i="5"/>
  <c r="AA15" i="5"/>
  <c r="Z15" i="5"/>
  <c r="Y15" i="5"/>
  <c r="W15" i="5"/>
  <c r="V15" i="5"/>
  <c r="U15" i="5"/>
  <c r="T15" i="5"/>
  <c r="S15" i="5"/>
  <c r="R15" i="5"/>
  <c r="Q15" i="5"/>
  <c r="P15" i="5"/>
  <c r="O15" i="5"/>
  <c r="N15" i="5"/>
  <c r="M15" i="5"/>
  <c r="L15" i="5"/>
  <c r="J15" i="5"/>
  <c r="I15" i="5"/>
  <c r="H15" i="5"/>
  <c r="G15" i="5"/>
  <c r="F15" i="5"/>
  <c r="E15" i="5"/>
  <c r="D15" i="5"/>
  <c r="C15" i="5"/>
  <c r="B15" i="5"/>
  <c r="BF14" i="5"/>
  <c r="BE14" i="5"/>
  <c r="BD14" i="5"/>
  <c r="BC14" i="5"/>
  <c r="BB14" i="5"/>
  <c r="BA14" i="5"/>
  <c r="AZ14" i="5"/>
  <c r="AY14" i="5"/>
  <c r="AX14" i="5"/>
  <c r="AW14" i="5"/>
  <c r="AT14" i="5"/>
  <c r="AS14" i="5"/>
  <c r="AR14" i="5"/>
  <c r="AQ14" i="5"/>
  <c r="AP14" i="5"/>
  <c r="AO14" i="5"/>
  <c r="AN14" i="5"/>
  <c r="AM14" i="5"/>
  <c r="AL14" i="5"/>
  <c r="AK14" i="5"/>
  <c r="AH14" i="5"/>
  <c r="AG14" i="5"/>
  <c r="AF14" i="5"/>
  <c r="AE14" i="5"/>
  <c r="AD14" i="5"/>
  <c r="AC14" i="5"/>
  <c r="AB14" i="5"/>
  <c r="AA14" i="5"/>
  <c r="Z14" i="5"/>
  <c r="Y14" i="5"/>
  <c r="W14" i="5"/>
  <c r="V14" i="5"/>
  <c r="U14" i="5"/>
  <c r="T14" i="5"/>
  <c r="S14" i="5"/>
  <c r="R14" i="5"/>
  <c r="Q14" i="5"/>
  <c r="P14" i="5"/>
  <c r="O14" i="5"/>
  <c r="N14" i="5"/>
  <c r="M14" i="5"/>
  <c r="L14" i="5"/>
  <c r="J14" i="5"/>
  <c r="I14" i="5"/>
  <c r="H14" i="5"/>
  <c r="G14" i="5"/>
  <c r="F14" i="5"/>
  <c r="E14" i="5"/>
  <c r="D14" i="5"/>
  <c r="C14" i="5"/>
  <c r="B14" i="5"/>
  <c r="BF13" i="5"/>
  <c r="BE13" i="5"/>
  <c r="BD13" i="5"/>
  <c r="BC13" i="5"/>
  <c r="BB13" i="5"/>
  <c r="BA13" i="5"/>
  <c r="AZ13" i="5"/>
  <c r="AY13" i="5"/>
  <c r="AX13" i="5"/>
  <c r="AW13" i="5"/>
  <c r="AT13" i="5"/>
  <c r="AS13" i="5"/>
  <c r="AR13" i="5"/>
  <c r="AQ13" i="5"/>
  <c r="AP13" i="5"/>
  <c r="AO13" i="5"/>
  <c r="AN13" i="5"/>
  <c r="AM13" i="5"/>
  <c r="AL13" i="5"/>
  <c r="AK13" i="5"/>
  <c r="AH13" i="5"/>
  <c r="AG13" i="5"/>
  <c r="AF13" i="5"/>
  <c r="AE13" i="5"/>
  <c r="AD13" i="5"/>
  <c r="AC13" i="5"/>
  <c r="AB13" i="5"/>
  <c r="AA13" i="5"/>
  <c r="Z13" i="5"/>
  <c r="Y13" i="5"/>
  <c r="W13" i="5"/>
  <c r="V13" i="5"/>
  <c r="U13" i="5"/>
  <c r="T13" i="5"/>
  <c r="S13" i="5"/>
  <c r="R13" i="5"/>
  <c r="Q13" i="5"/>
  <c r="P13" i="5"/>
  <c r="O13" i="5"/>
  <c r="N13" i="5"/>
  <c r="M13" i="5"/>
  <c r="L13" i="5"/>
  <c r="J13" i="5"/>
  <c r="I13" i="5"/>
  <c r="H13" i="5"/>
  <c r="G13" i="5"/>
  <c r="F13" i="5"/>
  <c r="E13" i="5"/>
  <c r="D13" i="5"/>
  <c r="C13" i="5"/>
  <c r="B13" i="5"/>
  <c r="BF12" i="5"/>
  <c r="BE12" i="5"/>
  <c r="BD12" i="5"/>
  <c r="BC12" i="5"/>
  <c r="BB12" i="5"/>
  <c r="BA12" i="5"/>
  <c r="AZ12" i="5"/>
  <c r="AY12" i="5"/>
  <c r="AX12" i="5"/>
  <c r="AW12" i="5"/>
  <c r="AT12" i="5"/>
  <c r="AS12" i="5"/>
  <c r="AR12" i="5"/>
  <c r="AQ12" i="5"/>
  <c r="AP12" i="5"/>
  <c r="AO12" i="5"/>
  <c r="AN12" i="5"/>
  <c r="AM12" i="5"/>
  <c r="AL12" i="5"/>
  <c r="AK12" i="5"/>
  <c r="AH12" i="5"/>
  <c r="AG12" i="5"/>
  <c r="AF12" i="5"/>
  <c r="AE12" i="5"/>
  <c r="AD12" i="5"/>
  <c r="AC12" i="5"/>
  <c r="AB12" i="5"/>
  <c r="AA12" i="5"/>
  <c r="Z12" i="5"/>
  <c r="Y12" i="5"/>
  <c r="W12" i="5"/>
  <c r="V12" i="5"/>
  <c r="U12" i="5"/>
  <c r="T12" i="5"/>
  <c r="S12" i="5"/>
  <c r="R12" i="5"/>
  <c r="Q12" i="5"/>
  <c r="P12" i="5"/>
  <c r="O12" i="5"/>
  <c r="N12" i="5"/>
  <c r="M12" i="5"/>
  <c r="L12" i="5"/>
  <c r="J12" i="5"/>
  <c r="I12" i="5"/>
  <c r="H12" i="5"/>
  <c r="G12" i="5"/>
  <c r="F12" i="5"/>
  <c r="E12" i="5"/>
  <c r="D12" i="5"/>
  <c r="C12" i="5"/>
  <c r="B12" i="5"/>
  <c r="BF11" i="5"/>
  <c r="BE11" i="5"/>
  <c r="BD11" i="5"/>
  <c r="BC11" i="5"/>
  <c r="BB11" i="5"/>
  <c r="BA11" i="5"/>
  <c r="AZ11" i="5"/>
  <c r="AY11" i="5"/>
  <c r="AX11" i="5"/>
  <c r="AW11" i="5"/>
  <c r="AT11" i="5"/>
  <c r="AS11" i="5"/>
  <c r="AR11" i="5"/>
  <c r="AQ11" i="5"/>
  <c r="AP11" i="5"/>
  <c r="AO11" i="5"/>
  <c r="AN11" i="5"/>
  <c r="AM11" i="5"/>
  <c r="AL11" i="5"/>
  <c r="AK11" i="5"/>
  <c r="AH11" i="5"/>
  <c r="AG11" i="5"/>
  <c r="AF11" i="5"/>
  <c r="AE11" i="5"/>
  <c r="AD11" i="5"/>
  <c r="AC11" i="5"/>
  <c r="AB11" i="5"/>
  <c r="AA11" i="5"/>
  <c r="Z11" i="5"/>
  <c r="Y11" i="5"/>
  <c r="W11" i="5"/>
  <c r="V11" i="5"/>
  <c r="U11" i="5"/>
  <c r="T11" i="5"/>
  <c r="S11" i="5"/>
  <c r="R11" i="5"/>
  <c r="Q11" i="5"/>
  <c r="P11" i="5"/>
  <c r="O11" i="5"/>
  <c r="N11" i="5"/>
  <c r="M11" i="5"/>
  <c r="L11" i="5"/>
  <c r="J11" i="5"/>
  <c r="I11" i="5"/>
  <c r="H11" i="5"/>
  <c r="G11" i="5"/>
  <c r="F11" i="5"/>
  <c r="E11" i="5"/>
  <c r="D11" i="5"/>
  <c r="C11" i="5"/>
  <c r="B11" i="5"/>
  <c r="BF10" i="5"/>
  <c r="BE10" i="5"/>
  <c r="BD10" i="5"/>
  <c r="BC10" i="5"/>
  <c r="BB10" i="5"/>
  <c r="BA10" i="5"/>
  <c r="AZ10" i="5"/>
  <c r="AY10" i="5"/>
  <c r="AX10" i="5"/>
  <c r="AW10" i="5"/>
  <c r="AT10" i="5"/>
  <c r="AS10" i="5"/>
  <c r="AR10" i="5"/>
  <c r="AQ10" i="5"/>
  <c r="AP10" i="5"/>
  <c r="AO10" i="5"/>
  <c r="AN10" i="5"/>
  <c r="AM10" i="5"/>
  <c r="AL10" i="5"/>
  <c r="AK10" i="5"/>
  <c r="AH10" i="5"/>
  <c r="AG10" i="5"/>
  <c r="AF10" i="5"/>
  <c r="AE10" i="5"/>
  <c r="AD10" i="5"/>
  <c r="AC10" i="5"/>
  <c r="AB10" i="5"/>
  <c r="AA10" i="5"/>
  <c r="Z10" i="5"/>
  <c r="Y10" i="5"/>
  <c r="W10" i="5"/>
  <c r="V10" i="5"/>
  <c r="U10" i="5"/>
  <c r="T10" i="5"/>
  <c r="S10" i="5"/>
  <c r="R10" i="5"/>
  <c r="Q10" i="5"/>
  <c r="P10" i="5"/>
  <c r="O10" i="5"/>
  <c r="N10" i="5"/>
  <c r="M10" i="5"/>
  <c r="L10" i="5"/>
  <c r="J10" i="5"/>
  <c r="I10" i="5"/>
  <c r="H10" i="5"/>
  <c r="G10" i="5"/>
  <c r="F10" i="5"/>
  <c r="E10" i="5"/>
  <c r="D10" i="5"/>
  <c r="C10" i="5"/>
  <c r="B10" i="5"/>
  <c r="BF9" i="5"/>
  <c r="BE9" i="5"/>
  <c r="BD9" i="5"/>
  <c r="BC9" i="5"/>
  <c r="BB9" i="5"/>
  <c r="BA9" i="5"/>
  <c r="AZ9" i="5"/>
  <c r="AY9" i="5"/>
  <c r="AX9" i="5"/>
  <c r="AW9" i="5"/>
  <c r="AT9" i="5"/>
  <c r="AS9" i="5"/>
  <c r="AR9" i="5"/>
  <c r="AQ9" i="5"/>
  <c r="AP9" i="5"/>
  <c r="AO9" i="5"/>
  <c r="AN9" i="5"/>
  <c r="AM9" i="5"/>
  <c r="AL9" i="5"/>
  <c r="AK9" i="5"/>
  <c r="AH9" i="5"/>
  <c r="AG9" i="5"/>
  <c r="AF9" i="5"/>
  <c r="AE9" i="5"/>
  <c r="AD9" i="5"/>
  <c r="AC9" i="5"/>
  <c r="AB9" i="5"/>
  <c r="AA9" i="5"/>
  <c r="Z9" i="5"/>
  <c r="Y9" i="5"/>
  <c r="W9" i="5"/>
  <c r="V9" i="5"/>
  <c r="U9" i="5"/>
  <c r="T9" i="5"/>
  <c r="S9" i="5"/>
  <c r="R9" i="5"/>
  <c r="Q9" i="5"/>
  <c r="P9" i="5"/>
  <c r="O9" i="5"/>
  <c r="N9" i="5"/>
  <c r="M9" i="5"/>
  <c r="L9" i="5"/>
  <c r="J9" i="5"/>
  <c r="I9" i="5"/>
  <c r="H9" i="5"/>
  <c r="G9" i="5"/>
  <c r="F9" i="5"/>
  <c r="E9" i="5"/>
  <c r="D9" i="5"/>
  <c r="C9" i="5"/>
  <c r="B9" i="5"/>
  <c r="BF8" i="5"/>
  <c r="BE8" i="5"/>
  <c r="BD8" i="5"/>
  <c r="BC8" i="5"/>
  <c r="BB8" i="5"/>
  <c r="BA8" i="5"/>
  <c r="AZ8" i="5"/>
  <c r="AY8" i="5"/>
  <c r="AX8" i="5"/>
  <c r="AW8" i="5"/>
  <c r="AT8" i="5"/>
  <c r="AS8" i="5"/>
  <c r="AR8" i="5"/>
  <c r="AQ8" i="5"/>
  <c r="AP8" i="5"/>
  <c r="AO8" i="5"/>
  <c r="AN8" i="5"/>
  <c r="AM8" i="5"/>
  <c r="AL8" i="5"/>
  <c r="AK8" i="5"/>
  <c r="AH8" i="5"/>
  <c r="AG8" i="5"/>
  <c r="AF8" i="5"/>
  <c r="AE8" i="5"/>
  <c r="AD8" i="5"/>
  <c r="AC8" i="5"/>
  <c r="AB8" i="5"/>
  <c r="AA8" i="5"/>
  <c r="Z8" i="5"/>
  <c r="Y8" i="5"/>
  <c r="W8" i="5"/>
  <c r="V8" i="5"/>
  <c r="U8" i="5"/>
  <c r="T8" i="5"/>
  <c r="S8" i="5"/>
  <c r="R8" i="5"/>
  <c r="Q8" i="5"/>
  <c r="P8" i="5"/>
  <c r="O8" i="5"/>
  <c r="N8" i="5"/>
  <c r="M8" i="5"/>
  <c r="L8" i="5"/>
  <c r="J8" i="5"/>
  <c r="I8" i="5"/>
  <c r="H8" i="5"/>
  <c r="G8" i="5"/>
  <c r="F8" i="5"/>
  <c r="E8" i="5"/>
  <c r="D8" i="5"/>
  <c r="C8" i="5"/>
  <c r="B8" i="5"/>
  <c r="BF7" i="5"/>
  <c r="BE7" i="5"/>
  <c r="BD7" i="5"/>
  <c r="BC7" i="5"/>
  <c r="BB7" i="5"/>
  <c r="BA7" i="5"/>
  <c r="AZ7" i="5"/>
  <c r="AY7" i="5"/>
  <c r="AX7" i="5"/>
  <c r="AW7" i="5"/>
  <c r="AT7" i="5"/>
  <c r="AS7" i="5"/>
  <c r="AR7" i="5"/>
  <c r="AQ7" i="5"/>
  <c r="AP7" i="5"/>
  <c r="AO7" i="5"/>
  <c r="AN7" i="5"/>
  <c r="AM7" i="5"/>
  <c r="AL7" i="5"/>
  <c r="AK7" i="5"/>
  <c r="AH7" i="5"/>
  <c r="AG7" i="5"/>
  <c r="AF7" i="5"/>
  <c r="AE7" i="5"/>
  <c r="AD7" i="5"/>
  <c r="AC7" i="5"/>
  <c r="AB7" i="5"/>
  <c r="AA7" i="5"/>
  <c r="Z7" i="5"/>
  <c r="Y7" i="5"/>
  <c r="W7" i="5"/>
  <c r="V7" i="5"/>
  <c r="U7" i="5"/>
  <c r="T7" i="5"/>
  <c r="S7" i="5"/>
  <c r="R7" i="5"/>
  <c r="Q7" i="5"/>
  <c r="P7" i="5"/>
  <c r="O7" i="5"/>
  <c r="N7" i="5"/>
  <c r="M7" i="5"/>
  <c r="L7" i="5"/>
  <c r="J7" i="5"/>
  <c r="I7" i="5"/>
  <c r="H7" i="5"/>
  <c r="G7" i="5"/>
  <c r="F7" i="5"/>
  <c r="E7" i="5"/>
  <c r="D7" i="5"/>
  <c r="C7" i="5"/>
  <c r="B7" i="5"/>
  <c r="BF6" i="5"/>
  <c r="BE6" i="5"/>
  <c r="BD6" i="5"/>
  <c r="BC6" i="5"/>
  <c r="BB6" i="5"/>
  <c r="BA6" i="5"/>
  <c r="AZ6" i="5"/>
  <c r="AY6" i="5"/>
  <c r="AX6" i="5"/>
  <c r="AW6" i="5"/>
  <c r="AT6" i="5"/>
  <c r="AS6" i="5"/>
  <c r="AR6" i="5"/>
  <c r="AQ6" i="5"/>
  <c r="AP6" i="5"/>
  <c r="AO6" i="5"/>
  <c r="AN6" i="5"/>
  <c r="AM6" i="5"/>
  <c r="AL6" i="5"/>
  <c r="AK6" i="5"/>
  <c r="AH6" i="5"/>
  <c r="AG6" i="5"/>
  <c r="AF6" i="5"/>
  <c r="AE6" i="5"/>
  <c r="AD6" i="5"/>
  <c r="AC6" i="5"/>
  <c r="AB6" i="5"/>
  <c r="AA6" i="5"/>
  <c r="Z6" i="5"/>
  <c r="Y6" i="5"/>
  <c r="W6" i="5"/>
  <c r="V6" i="5"/>
  <c r="U6" i="5"/>
  <c r="T6" i="5"/>
  <c r="S6" i="5"/>
  <c r="R6" i="5"/>
  <c r="Q6" i="5"/>
  <c r="P6" i="5"/>
  <c r="O6" i="5"/>
  <c r="N6" i="5"/>
  <c r="M6" i="5"/>
  <c r="L6" i="5"/>
  <c r="J6" i="5"/>
  <c r="I6" i="5"/>
  <c r="H6" i="5"/>
  <c r="G6" i="5"/>
  <c r="F6" i="5"/>
  <c r="E6" i="5"/>
  <c r="D6" i="5"/>
  <c r="C6" i="5"/>
  <c r="B6" i="5"/>
  <c r="BF5" i="5"/>
  <c r="BE5" i="5"/>
  <c r="BD5" i="5"/>
  <c r="BC5" i="5"/>
  <c r="BB5" i="5"/>
  <c r="BA5" i="5"/>
  <c r="AZ5" i="5"/>
  <c r="AY5" i="5"/>
  <c r="AX5" i="5"/>
  <c r="AW5" i="5"/>
  <c r="AT5" i="5"/>
  <c r="AS5" i="5"/>
  <c r="AR5" i="5"/>
  <c r="AQ5" i="5"/>
  <c r="AP5" i="5"/>
  <c r="AO5" i="5"/>
  <c r="AN5" i="5"/>
  <c r="AM5" i="5"/>
  <c r="AL5" i="5"/>
  <c r="AK5" i="5"/>
  <c r="AH5" i="5"/>
  <c r="AG5" i="5"/>
  <c r="AF5" i="5"/>
  <c r="AE5" i="5"/>
  <c r="AD5" i="5"/>
  <c r="AC5" i="5"/>
  <c r="AB5" i="5"/>
  <c r="AA5" i="5"/>
  <c r="Z5" i="5"/>
  <c r="Y5" i="5"/>
  <c r="W5" i="5"/>
  <c r="V5" i="5"/>
  <c r="U5" i="5"/>
  <c r="T5" i="5"/>
  <c r="S5" i="5"/>
  <c r="R5" i="5"/>
  <c r="Q5" i="5"/>
  <c r="P5" i="5"/>
  <c r="O5" i="5"/>
  <c r="N5" i="5"/>
  <c r="M5" i="5"/>
  <c r="L5" i="5"/>
  <c r="J5" i="5"/>
  <c r="I5" i="5"/>
  <c r="H5" i="5"/>
  <c r="G5" i="5"/>
  <c r="F5" i="5"/>
  <c r="E5" i="5"/>
  <c r="D5" i="5"/>
  <c r="C5" i="5"/>
  <c r="B5" i="5"/>
  <c r="O4" i="5"/>
  <c r="P4" i="5"/>
  <c r="Q4" i="5"/>
  <c r="R4" i="5"/>
  <c r="S4" i="5"/>
  <c r="T4" i="5"/>
  <c r="U4" i="5"/>
  <c r="V4" i="5"/>
  <c r="W4" i="5"/>
  <c r="Y4" i="5"/>
  <c r="Z4" i="5"/>
  <c r="AA4" i="5"/>
  <c r="AB4" i="5"/>
  <c r="AC4" i="5"/>
  <c r="AD4" i="5"/>
  <c r="AE4" i="5"/>
  <c r="AF4" i="5"/>
  <c r="AG4" i="5"/>
  <c r="AH4" i="5"/>
  <c r="AK4" i="5"/>
  <c r="AL4" i="5"/>
  <c r="AM4" i="5"/>
  <c r="AN4" i="5"/>
  <c r="AO4" i="5"/>
  <c r="AP4" i="5"/>
  <c r="AQ4" i="5"/>
  <c r="AR4" i="5"/>
  <c r="AS4" i="5"/>
  <c r="AT4" i="5"/>
  <c r="AW4" i="5"/>
  <c r="AX4" i="5"/>
  <c r="AY4" i="5"/>
  <c r="AZ4" i="5"/>
  <c r="BA4" i="5"/>
  <c r="BB4" i="5"/>
  <c r="BC4" i="5"/>
  <c r="BD4" i="5"/>
  <c r="BE4" i="5"/>
  <c r="BF4" i="5"/>
  <c r="N4" i="5"/>
  <c r="M4" i="5"/>
  <c r="L4" i="5"/>
  <c r="J4" i="5"/>
  <c r="I4" i="5"/>
  <c r="H4" i="5"/>
  <c r="G4" i="5"/>
  <c r="F4" i="5"/>
  <c r="E4" i="5"/>
  <c r="D4" i="5"/>
  <c r="C4" i="5"/>
  <c r="B4" i="5"/>
  <c r="GM6" i="1"/>
  <c r="FC6" i="1"/>
  <c r="EY6" i="1"/>
  <c r="EU6" i="1"/>
  <c r="EQ6" i="1"/>
  <c r="EM6" i="1"/>
  <c r="EI6" i="1"/>
  <c r="EE6" i="1"/>
  <c r="CT3" i="20"/>
  <c r="CI3" i="1"/>
  <c r="CI3" i="20" s="1"/>
  <c r="CG3" i="1"/>
  <c r="CQ4" i="5"/>
  <c r="CJ4" i="5"/>
  <c r="CG4" i="5"/>
  <c r="CL3" i="1"/>
  <c r="CL3" i="20" s="1"/>
  <c r="CK3" i="1"/>
  <c r="CK3" i="20" s="1"/>
  <c r="BI6" i="1"/>
  <c r="BG4" i="5" s="1"/>
  <c r="IT6" i="1"/>
  <c r="IP6" i="1"/>
  <c r="IL6" i="1"/>
  <c r="IH6" i="1"/>
  <c r="ID6" i="1"/>
  <c r="HZ6" i="1"/>
  <c r="HV6" i="1"/>
  <c r="HP6" i="1"/>
  <c r="HL6" i="1"/>
  <c r="HH6" i="1"/>
  <c r="HD6" i="1"/>
  <c r="GZ6" i="1"/>
  <c r="GV6" i="1"/>
  <c r="GR6" i="1"/>
  <c r="GF6" i="1"/>
  <c r="GB6" i="1"/>
  <c r="FX6" i="1"/>
  <c r="FT6" i="1"/>
  <c r="FP6" i="1"/>
  <c r="FL6" i="1"/>
  <c r="FH6" i="1"/>
  <c r="AW6" i="1"/>
  <c r="AU4" i="5" s="1"/>
  <c r="AK6" i="1"/>
  <c r="AL6" i="1" s="1"/>
  <c r="AX6" i="1" s="1"/>
  <c r="BJ6" i="1" l="1"/>
  <c r="BV6" i="1" s="1"/>
  <c r="AI22" i="5"/>
  <c r="BJ18" i="1"/>
  <c r="BV18" i="1" s="1"/>
  <c r="AI21" i="5"/>
  <c r="AL23" i="1"/>
  <c r="AX23" i="1" s="1"/>
  <c r="BJ23" i="1" s="1"/>
  <c r="BV23" i="1" s="1"/>
  <c r="AI23" i="5"/>
  <c r="AL25" i="1"/>
  <c r="AX25" i="1" s="1"/>
  <c r="BJ25" i="1" s="1"/>
  <c r="BV25" i="1" s="1"/>
  <c r="AX7" i="1"/>
  <c r="BJ7" i="1" s="1"/>
  <c r="BV7" i="1" s="1"/>
  <c r="AI10" i="5"/>
  <c r="AL12" i="1"/>
  <c r="AX12" i="1" s="1"/>
  <c r="BJ12" i="1" s="1"/>
  <c r="BV12" i="1" s="1"/>
  <c r="AI17" i="5"/>
  <c r="AL19" i="1"/>
  <c r="AX19" i="1" s="1"/>
  <c r="BJ19" i="1" s="1"/>
  <c r="BV19" i="1" s="1"/>
  <c r="AI19" i="5"/>
  <c r="AL21" i="1"/>
  <c r="AX21" i="1" s="1"/>
  <c r="BJ21" i="1" s="1"/>
  <c r="BV21" i="1" s="1"/>
  <c r="AI9" i="5"/>
  <c r="AL11" i="1"/>
  <c r="AX11" i="1" s="1"/>
  <c r="BJ11" i="1" s="1"/>
  <c r="BV11" i="1" s="1"/>
  <c r="AI18" i="5"/>
  <c r="AL20" i="1"/>
  <c r="AX20" i="1" s="1"/>
  <c r="BJ20" i="1" s="1"/>
  <c r="BV20" i="1" s="1"/>
  <c r="AI8" i="5"/>
  <c r="AL10" i="1"/>
  <c r="AX10" i="1" s="1"/>
  <c r="BJ10" i="1" s="1"/>
  <c r="BV10" i="1" s="1"/>
  <c r="AI13" i="5"/>
  <c r="AL15" i="1"/>
  <c r="AX15" i="1" s="1"/>
  <c r="BJ15" i="1" s="1"/>
  <c r="BV15" i="1" s="1"/>
  <c r="AI14" i="5"/>
  <c r="AL16" i="1"/>
  <c r="AX16" i="1" s="1"/>
  <c r="BJ16" i="1" s="1"/>
  <c r="BV16" i="1" s="1"/>
  <c r="AI11" i="5"/>
  <c r="AL13" i="1"/>
  <c r="AX13" i="1" s="1"/>
  <c r="BJ13" i="1" s="1"/>
  <c r="BV13" i="1" s="1"/>
  <c r="AI12" i="5"/>
  <c r="AL14" i="1"/>
  <c r="AX14" i="1" s="1"/>
  <c r="BJ14" i="1" s="1"/>
  <c r="BV14" i="1" s="1"/>
  <c r="AI15" i="5"/>
  <c r="AL17" i="1"/>
  <c r="AX17" i="1" s="1"/>
  <c r="BJ17" i="1" s="1"/>
  <c r="BV17" i="1" s="1"/>
  <c r="AI20" i="5"/>
  <c r="AL22" i="1"/>
  <c r="AX22" i="1" s="1"/>
  <c r="BJ22" i="1" s="1"/>
  <c r="BV22" i="1" s="1"/>
  <c r="AI6" i="5"/>
  <c r="AL8" i="1"/>
  <c r="AX8" i="1" s="1"/>
  <c r="BJ8" i="1" s="1"/>
  <c r="BV8" i="1" s="1"/>
  <c r="AI7" i="5"/>
  <c r="AL9" i="1"/>
  <c r="AX9" i="1" s="1"/>
  <c r="BJ9" i="1" s="1"/>
  <c r="BV9" i="1" s="1"/>
  <c r="AI5" i="5"/>
  <c r="AI4" i="5"/>
  <c r="X18" i="5"/>
  <c r="X12" i="5"/>
  <c r="X13" i="5"/>
  <c r="X23" i="5"/>
  <c r="CL3" i="3"/>
  <c r="CI3" i="3"/>
  <c r="CT3" i="3"/>
  <c r="CK3" i="3"/>
  <c r="AJ53" i="5"/>
  <c r="X6" i="5"/>
  <c r="HW8" i="1"/>
  <c r="HW9" i="1"/>
  <c r="HW10" i="1"/>
  <c r="X28" i="5"/>
  <c r="HW30" i="1"/>
  <c r="HW32" i="1"/>
  <c r="HW33" i="1"/>
  <c r="X34" i="5"/>
  <c r="HW36" i="1"/>
  <c r="HW37" i="1"/>
  <c r="X52" i="5"/>
  <c r="HW54" i="1"/>
  <c r="HW62" i="1"/>
  <c r="HW12" i="1"/>
  <c r="HW19" i="1"/>
  <c r="HW21" i="1"/>
  <c r="HW6" i="1"/>
  <c r="HW64" i="1"/>
  <c r="HW63" i="1"/>
  <c r="HW11" i="1"/>
  <c r="HW15" i="1"/>
  <c r="HW16" i="1"/>
  <c r="HW17" i="1"/>
  <c r="HW34" i="1"/>
  <c r="HW35" i="1"/>
  <c r="X36" i="5"/>
  <c r="HW38" i="1"/>
  <c r="X44" i="5"/>
  <c r="HW46" i="1"/>
  <c r="HW47" i="1"/>
  <c r="HW51" i="1"/>
  <c r="HW52" i="1"/>
  <c r="HW53" i="1"/>
  <c r="HW55" i="1"/>
  <c r="HW56" i="1"/>
  <c r="HW57" i="1"/>
  <c r="HW20" i="1"/>
  <c r="HW23" i="1"/>
  <c r="HW25" i="1"/>
  <c r="HW27" i="1"/>
  <c r="HW39" i="1"/>
  <c r="HW40" i="1"/>
  <c r="HW41" i="1"/>
  <c r="HW42" i="1"/>
  <c r="X46" i="5"/>
  <c r="HW48" i="1"/>
  <c r="HW49" i="1"/>
  <c r="HW50" i="1"/>
  <c r="HW58" i="1"/>
  <c r="HW59" i="1"/>
  <c r="X17" i="5"/>
  <c r="HW7" i="1"/>
  <c r="HW13" i="1"/>
  <c r="HW14" i="1"/>
  <c r="HW18" i="1"/>
  <c r="HW22" i="1"/>
  <c r="HW24" i="1"/>
  <c r="HW26" i="1"/>
  <c r="HW28" i="1"/>
  <c r="HW29" i="1"/>
  <c r="HW31" i="1"/>
  <c r="HW43" i="1"/>
  <c r="HW44" i="1"/>
  <c r="HW45" i="1"/>
  <c r="HW60" i="1"/>
  <c r="HW61" i="1"/>
  <c r="GO62" i="1"/>
  <c r="BT61" i="5"/>
  <c r="AV61" i="5"/>
  <c r="BT62" i="5"/>
  <c r="AV62" i="5"/>
  <c r="CB7" i="1"/>
  <c r="BZ5" i="5" s="1"/>
  <c r="GO39" i="1"/>
  <c r="CS48" i="5"/>
  <c r="X9" i="5"/>
  <c r="CB11" i="1"/>
  <c r="BZ9" i="5" s="1"/>
  <c r="CB12" i="1"/>
  <c r="BZ10" i="5" s="1"/>
  <c r="X11" i="5"/>
  <c r="CB13" i="1"/>
  <c r="CB18" i="1"/>
  <c r="CB54" i="1"/>
  <c r="X5" i="5"/>
  <c r="CB14" i="1"/>
  <c r="BZ12" i="5" s="1"/>
  <c r="CB15" i="1"/>
  <c r="CB20" i="1"/>
  <c r="CB25" i="1"/>
  <c r="CB26" i="1"/>
  <c r="CB32" i="1"/>
  <c r="CB35" i="1"/>
  <c r="CB37" i="1"/>
  <c r="X37" i="5"/>
  <c r="CB39" i="1"/>
  <c r="CB41" i="1"/>
  <c r="X41" i="5"/>
  <c r="CB43" i="1"/>
  <c r="CB45" i="1"/>
  <c r="CB47" i="1"/>
  <c r="CB49" i="1"/>
  <c r="CB56" i="1"/>
  <c r="CB58" i="1"/>
  <c r="CB60" i="1"/>
  <c r="CB62" i="1"/>
  <c r="CB24" i="1"/>
  <c r="CB29" i="1"/>
  <c r="CB30" i="1"/>
  <c r="CB31" i="1"/>
  <c r="BG37" i="5"/>
  <c r="BG60" i="5"/>
  <c r="CB63" i="1"/>
  <c r="CB64" i="1"/>
  <c r="CB6" i="1"/>
  <c r="BZ4" i="5" s="1"/>
  <c r="CB16" i="1"/>
  <c r="BZ14" i="5" s="1"/>
  <c r="X19" i="5"/>
  <c r="CB21" i="1"/>
  <c r="X20" i="5"/>
  <c r="CB22" i="1"/>
  <c r="X25" i="5"/>
  <c r="CB27" i="1"/>
  <c r="X31" i="5"/>
  <c r="CB33" i="1"/>
  <c r="GO40" i="1"/>
  <c r="CB51" i="1"/>
  <c r="CB53" i="1"/>
  <c r="CB55" i="1"/>
  <c r="X8" i="5"/>
  <c r="CB10" i="1"/>
  <c r="BZ8" i="5" s="1"/>
  <c r="CB19" i="1"/>
  <c r="CB34" i="1"/>
  <c r="X50" i="5"/>
  <c r="CB52" i="1"/>
  <c r="X16" i="5"/>
  <c r="X32" i="5"/>
  <c r="AI40" i="5"/>
  <c r="CB8" i="1"/>
  <c r="CB9" i="1"/>
  <c r="X15" i="5"/>
  <c r="CB17" i="1"/>
  <c r="CB23" i="1"/>
  <c r="CB28" i="1"/>
  <c r="CB36" i="1"/>
  <c r="CB38" i="1"/>
  <c r="X38" i="5"/>
  <c r="CB40" i="1"/>
  <c r="CB42" i="1"/>
  <c r="CB44" i="1"/>
  <c r="CB46" i="1"/>
  <c r="CB48" i="1"/>
  <c r="CB50" i="1"/>
  <c r="GO50" i="1"/>
  <c r="CB57" i="1"/>
  <c r="CB59" i="1"/>
  <c r="CB61" i="1"/>
  <c r="GO44" i="1"/>
  <c r="GO51" i="1"/>
  <c r="GO60" i="1"/>
  <c r="BG38" i="5"/>
  <c r="AI36" i="5"/>
  <c r="AI39" i="5"/>
  <c r="GO38" i="1"/>
  <c r="GO45" i="1"/>
  <c r="GO47" i="1"/>
  <c r="GO49" i="1"/>
  <c r="GO52" i="1"/>
  <c r="GO53" i="1"/>
  <c r="GO55" i="1"/>
  <c r="GO35" i="1"/>
  <c r="AI34" i="5"/>
  <c r="AI57" i="5"/>
  <c r="GO13" i="1"/>
  <c r="GO48" i="1"/>
  <c r="GO22" i="1"/>
  <c r="GO27" i="1"/>
  <c r="AU11" i="5"/>
  <c r="GO17" i="1"/>
  <c r="CE53" i="5"/>
  <c r="CS43" i="5"/>
  <c r="CS45" i="5"/>
  <c r="CQ47" i="5"/>
  <c r="CI54" i="5"/>
  <c r="X22" i="5"/>
  <c r="X29" i="5"/>
  <c r="GO28" i="1"/>
  <c r="X14" i="5"/>
  <c r="X24" i="5"/>
  <c r="X26" i="5"/>
  <c r="X27" i="5"/>
  <c r="GO10" i="1"/>
  <c r="GO14" i="1"/>
  <c r="GO20" i="1"/>
  <c r="X21" i="5"/>
  <c r="X4" i="5"/>
  <c r="GO16" i="1"/>
  <c r="GO21" i="1"/>
  <c r="GO24" i="1"/>
  <c r="GO31" i="1"/>
  <c r="GO32" i="1"/>
  <c r="CQ31" i="5"/>
  <c r="CG60" i="5"/>
  <c r="CI18" i="5"/>
  <c r="CI38" i="5"/>
  <c r="CI56" i="5"/>
  <c r="CI58" i="5"/>
  <c r="CI33" i="5"/>
  <c r="CS37" i="5"/>
  <c r="CS40" i="5"/>
  <c r="CT43" i="5"/>
  <c r="CT57" i="5"/>
  <c r="CG42" i="5"/>
  <c r="CS56" i="5"/>
  <c r="CQ6" i="5"/>
  <c r="CQ20" i="5"/>
  <c r="CG54" i="5"/>
  <c r="CQ59" i="5"/>
  <c r="CQ36" i="5"/>
  <c r="CS49" i="5"/>
  <c r="CI50" i="5"/>
  <c r="CQ57" i="5"/>
  <c r="CQ60" i="5"/>
  <c r="CI34" i="5"/>
  <c r="CE44" i="5"/>
  <c r="CQ51" i="5"/>
  <c r="CE56" i="5"/>
  <c r="CS60" i="5"/>
  <c r="CS38" i="5"/>
  <c r="CS44" i="5"/>
  <c r="CI45" i="5"/>
  <c r="CS54" i="5"/>
  <c r="CI59" i="5"/>
  <c r="CF48" i="5"/>
  <c r="CF53" i="5"/>
  <c r="CF57" i="5"/>
  <c r="CF59" i="5"/>
  <c r="CF39" i="5"/>
  <c r="CF42" i="5"/>
  <c r="CF47" i="5"/>
  <c r="CF52" i="5"/>
  <c r="CF8" i="5"/>
  <c r="CF38" i="5"/>
  <c r="CF41" i="5"/>
  <c r="CF44" i="5"/>
  <c r="CF54" i="5"/>
  <c r="CF56" i="5"/>
  <c r="CF58" i="5"/>
  <c r="CF12" i="5"/>
  <c r="CF51" i="5"/>
  <c r="CG25" i="5"/>
  <c r="CQ35" i="5"/>
  <c r="CQ5" i="5"/>
  <c r="CQ29" i="5"/>
  <c r="CQ54" i="5"/>
  <c r="CS42" i="5"/>
  <c r="CQ58" i="5"/>
  <c r="CQ44" i="5"/>
  <c r="CS47" i="5"/>
  <c r="CI17" i="5"/>
  <c r="CQ38" i="5"/>
  <c r="CQ41" i="5"/>
  <c r="CQ46" i="5"/>
  <c r="CT47" i="5"/>
  <c r="CS52" i="5"/>
  <c r="CQ56" i="5"/>
  <c r="CG16" i="5"/>
  <c r="CQ26" i="5"/>
  <c r="CQ37" i="5"/>
  <c r="CE39" i="5"/>
  <c r="CI40" i="5"/>
  <c r="CG43" i="5"/>
  <c r="CE52" i="5"/>
  <c r="CT52" i="5"/>
  <c r="GO9" i="1"/>
  <c r="X7" i="5"/>
  <c r="CS36" i="5"/>
  <c r="CT40" i="5"/>
  <c r="CQ48" i="5"/>
  <c r="CE51" i="5"/>
  <c r="CQ16" i="5"/>
  <c r="CI21" i="5"/>
  <c r="CQ33" i="5"/>
  <c r="CT36" i="5"/>
  <c r="CT37" i="5"/>
  <c r="CI57" i="5"/>
  <c r="CQ7" i="5"/>
  <c r="CI32" i="5"/>
  <c r="CS34" i="5"/>
  <c r="CI39" i="5"/>
  <c r="CQ45" i="5"/>
  <c r="CS51" i="5"/>
  <c r="CQ53" i="5"/>
  <c r="CT51" i="5"/>
  <c r="CQ14" i="5"/>
  <c r="CQ39" i="5"/>
  <c r="CQ42" i="5"/>
  <c r="CG50" i="5"/>
  <c r="CS50" i="5"/>
  <c r="GO8" i="1"/>
  <c r="CQ18" i="5"/>
  <c r="CQ25" i="5"/>
  <c r="CI41" i="5"/>
  <c r="CI48" i="5"/>
  <c r="CQ49" i="5"/>
  <c r="CS53" i="5"/>
  <c r="CE35" i="5"/>
  <c r="CQ52" i="5"/>
  <c r="CT45" i="5"/>
  <c r="CT34" i="5"/>
  <c r="CT42" i="5"/>
  <c r="CT33" i="5"/>
  <c r="CQ13" i="5"/>
  <c r="CQ21" i="5"/>
  <c r="CI24" i="5"/>
  <c r="CS33" i="5"/>
  <c r="CQ40" i="5"/>
  <c r="CG44" i="5"/>
  <c r="CG47" i="5"/>
  <c r="CE54" i="5"/>
  <c r="CQ17" i="5"/>
  <c r="CG30" i="5"/>
  <c r="CQ43" i="5"/>
  <c r="CS46" i="5"/>
  <c r="CI53" i="5"/>
  <c r="CS55" i="5"/>
  <c r="CE57" i="5"/>
  <c r="CT59" i="5"/>
  <c r="CI60" i="5"/>
  <c r="CQ34" i="5"/>
  <c r="CG36" i="5"/>
  <c r="CE41" i="5"/>
  <c r="CT46" i="5"/>
  <c r="CG55" i="5"/>
  <c r="CS57" i="5"/>
  <c r="CT38" i="5"/>
  <c r="CT55" i="5"/>
  <c r="CT50" i="5"/>
  <c r="CT54" i="5"/>
  <c r="CT49" i="5"/>
  <c r="CT53" i="5"/>
  <c r="CT56" i="5"/>
  <c r="CT60" i="5"/>
  <c r="CT44" i="5"/>
  <c r="CT48" i="5"/>
  <c r="CI46" i="5"/>
  <c r="CI31" i="5"/>
  <c r="CI43" i="5"/>
  <c r="CI47" i="5"/>
  <c r="CI49" i="5"/>
  <c r="CG40" i="5"/>
  <c r="CG45" i="5"/>
  <c r="CG51" i="5"/>
  <c r="CG34" i="5"/>
  <c r="CE40" i="5"/>
  <c r="CE48" i="5"/>
  <c r="CE38" i="5"/>
  <c r="CE58" i="5"/>
  <c r="CJ20" i="5"/>
  <c r="CI25" i="5"/>
  <c r="CI37" i="5"/>
  <c r="CI44" i="5"/>
  <c r="CI51" i="5"/>
  <c r="CI26" i="5"/>
  <c r="CI29" i="5"/>
  <c r="CI36" i="5"/>
  <c r="CG32" i="5"/>
  <c r="CH33" i="5"/>
  <c r="CG41" i="5"/>
  <c r="CG53" i="5"/>
  <c r="CG31" i="5"/>
  <c r="CE47" i="5"/>
  <c r="CI13" i="5"/>
  <c r="CI30" i="5"/>
  <c r="CI55" i="5"/>
  <c r="CJ42" i="5"/>
  <c r="CI14" i="5"/>
  <c r="CI52" i="5"/>
  <c r="CG28" i="5"/>
  <c r="CG38" i="5"/>
  <c r="CG48" i="5"/>
  <c r="CG56" i="5"/>
  <c r="CG58" i="5"/>
  <c r="CG59" i="5"/>
  <c r="CH37" i="5"/>
  <c r="CH46" i="5"/>
  <c r="CG35" i="5"/>
  <c r="CG57" i="5"/>
  <c r="CG49" i="5"/>
  <c r="CG52" i="5"/>
  <c r="CF35" i="5"/>
  <c r="CF40" i="5"/>
  <c r="CE42" i="5"/>
  <c r="CE46" i="5"/>
  <c r="CF46" i="5"/>
  <c r="AU6" i="5"/>
  <c r="AI16" i="5"/>
  <c r="GO19" i="1"/>
  <c r="GO7" i="1"/>
  <c r="BG5" i="5"/>
  <c r="AH3" i="5"/>
  <c r="AD3" i="5"/>
  <c r="Z3" i="5"/>
  <c r="GO12" i="1"/>
  <c r="GO15" i="1"/>
  <c r="GO18" i="1"/>
  <c r="GO23" i="1"/>
  <c r="X10" i="5"/>
  <c r="AU18" i="5"/>
  <c r="GO11" i="1"/>
  <c r="GO26" i="1"/>
  <c r="GO25" i="1"/>
  <c r="GO30" i="1"/>
  <c r="GO37" i="1"/>
  <c r="GO29" i="1"/>
  <c r="GO41" i="1"/>
  <c r="GO42" i="1"/>
  <c r="GO33" i="1"/>
  <c r="GO36" i="1"/>
  <c r="GO46" i="1"/>
  <c r="GO34" i="1"/>
  <c r="GO43" i="1"/>
  <c r="GO56" i="1"/>
  <c r="GO54" i="1"/>
  <c r="GO57" i="1"/>
  <c r="GO58" i="1"/>
  <c r="GO59" i="1"/>
  <c r="GO61" i="1"/>
  <c r="BF3" i="5"/>
  <c r="BB3" i="5"/>
  <c r="AX3" i="5"/>
  <c r="AT3" i="5"/>
  <c r="AP3" i="5"/>
  <c r="AL3" i="5"/>
  <c r="V3" i="5"/>
  <c r="R3" i="5"/>
  <c r="GO6" i="1"/>
  <c r="CI7" i="5"/>
  <c r="CI4" i="5"/>
  <c r="CE8" i="5"/>
  <c r="CE12" i="5"/>
  <c r="BE3" i="5"/>
  <c r="BA3" i="5"/>
  <c r="AW3" i="5"/>
  <c r="AS3" i="5"/>
  <c r="AO3" i="5"/>
  <c r="AK3" i="5"/>
  <c r="AG3" i="5"/>
  <c r="AC3" i="5"/>
  <c r="Y3" i="5"/>
  <c r="U3" i="5"/>
  <c r="Q3" i="5"/>
  <c r="N3" i="5"/>
  <c r="BD3" i="5"/>
  <c r="AZ3" i="5"/>
  <c r="AR3" i="5"/>
  <c r="AN3" i="5"/>
  <c r="AF3" i="5"/>
  <c r="AB3" i="5"/>
  <c r="T3" i="5"/>
  <c r="P3" i="5"/>
  <c r="BC3" i="5"/>
  <c r="AY3" i="5"/>
  <c r="AQ3" i="5"/>
  <c r="AM3" i="5"/>
  <c r="AE3" i="5"/>
  <c r="AA3" i="5"/>
  <c r="W3" i="5"/>
  <c r="S3" i="5"/>
  <c r="O3" i="5"/>
  <c r="Z5" i="1"/>
  <c r="Z5" i="20" s="1"/>
  <c r="AW5" i="1"/>
  <c r="AW5" i="20" s="1"/>
  <c r="BI5" i="1"/>
  <c r="BI5" i="20" s="1"/>
  <c r="AK5" i="1"/>
  <c r="AK5" i="20" s="1"/>
  <c r="AJ8" i="5" l="1"/>
  <c r="AJ19" i="5"/>
  <c r="AJ7" i="5"/>
  <c r="Z5" i="3"/>
  <c r="AW5" i="3"/>
  <c r="AK5" i="3"/>
  <c r="BI5" i="3"/>
  <c r="GS55" i="1"/>
  <c r="CC47" i="1"/>
  <c r="GS47" i="1"/>
  <c r="GS14" i="1"/>
  <c r="CC14" i="1"/>
  <c r="CA12" i="5" s="1"/>
  <c r="AJ20" i="5"/>
  <c r="GS22" i="1"/>
  <c r="CC22" i="1"/>
  <c r="AJ29" i="5"/>
  <c r="CC31" i="1"/>
  <c r="GS31" i="1"/>
  <c r="AJ26" i="5"/>
  <c r="GS28" i="1"/>
  <c r="CC28" i="1"/>
  <c r="AJ30" i="5"/>
  <c r="GS32" i="1"/>
  <c r="CC32" i="1"/>
  <c r="GS21" i="1"/>
  <c r="CC21" i="1"/>
  <c r="AJ38" i="5"/>
  <c r="GS40" i="1"/>
  <c r="CC40" i="1"/>
  <c r="GS10" i="1"/>
  <c r="CC10" i="1"/>
  <c r="AJ33" i="5"/>
  <c r="CC35" i="1"/>
  <c r="GS35" i="1"/>
  <c r="AJ37" i="5"/>
  <c r="CC39" i="1"/>
  <c r="GS39" i="1"/>
  <c r="BZ61" i="5"/>
  <c r="HX63" i="1"/>
  <c r="GS60" i="1"/>
  <c r="CC60" i="1"/>
  <c r="GS57" i="1"/>
  <c r="CC57" i="1"/>
  <c r="GS26" i="1"/>
  <c r="CC26" i="1"/>
  <c r="GS30" i="1"/>
  <c r="CC30" i="1"/>
  <c r="GS23" i="1"/>
  <c r="CC23" i="1"/>
  <c r="AJ25" i="5"/>
  <c r="GS27" i="1"/>
  <c r="CC27" i="1"/>
  <c r="AJ32" i="5"/>
  <c r="GS34" i="1"/>
  <c r="CC34" i="1"/>
  <c r="GS19" i="1"/>
  <c r="CC19" i="1"/>
  <c r="AJ27" i="5"/>
  <c r="GS29" i="1"/>
  <c r="CC29" i="1"/>
  <c r="GS9" i="1"/>
  <c r="CC9" i="1"/>
  <c r="GS8" i="1"/>
  <c r="CC8" i="1"/>
  <c r="CA6" i="5" s="1"/>
  <c r="AJ44" i="5"/>
  <c r="GS46" i="1"/>
  <c r="CC46" i="1"/>
  <c r="AJ52" i="5"/>
  <c r="GS54" i="1"/>
  <c r="CC54" i="1"/>
  <c r="AJ43" i="5"/>
  <c r="GS45" i="1"/>
  <c r="CC45" i="1"/>
  <c r="AJ48" i="5"/>
  <c r="GS50" i="1"/>
  <c r="CC50" i="1"/>
  <c r="AJ36" i="5"/>
  <c r="GS38" i="1"/>
  <c r="CC38" i="1"/>
  <c r="GS6" i="1"/>
  <c r="CC6" i="1"/>
  <c r="CA4" i="5" s="1"/>
  <c r="CC63" i="1"/>
  <c r="GS64" i="1"/>
  <c r="CC64" i="1"/>
  <c r="GS63" i="1"/>
  <c r="GS61" i="1"/>
  <c r="CC61" i="1"/>
  <c r="GS58" i="1"/>
  <c r="CC58" i="1"/>
  <c r="GS53" i="1"/>
  <c r="CC53" i="1"/>
  <c r="GS48" i="1"/>
  <c r="CC48" i="1"/>
  <c r="GS33" i="1"/>
  <c r="CC33" i="1"/>
  <c r="AJ9" i="5"/>
  <c r="GS11" i="1"/>
  <c r="CC11" i="1"/>
  <c r="AJ23" i="5"/>
  <c r="GS25" i="1"/>
  <c r="CC25" i="1"/>
  <c r="GS12" i="1"/>
  <c r="CC12" i="1"/>
  <c r="AJ16" i="5"/>
  <c r="GS18" i="1"/>
  <c r="CC18" i="1"/>
  <c r="AJ49" i="5"/>
  <c r="CC51" i="1"/>
  <c r="GS51" i="1"/>
  <c r="AJ22" i="5"/>
  <c r="GS24" i="1"/>
  <c r="CC24" i="1"/>
  <c r="AJ41" i="5"/>
  <c r="GS43" i="1"/>
  <c r="CC43" i="1"/>
  <c r="AJ42" i="5"/>
  <c r="GS44" i="1"/>
  <c r="CC44" i="1"/>
  <c r="AJ34" i="5"/>
  <c r="GS36" i="1"/>
  <c r="CC36" i="1"/>
  <c r="BH62" i="5"/>
  <c r="GP64" i="1"/>
  <c r="GN64" i="1"/>
  <c r="BH61" i="5"/>
  <c r="GP63" i="1"/>
  <c r="GN63" i="1"/>
  <c r="AJ57" i="5"/>
  <c r="GS59" i="1"/>
  <c r="CC59" i="1"/>
  <c r="CC55" i="1"/>
  <c r="GS62" i="1"/>
  <c r="CC62" i="1"/>
  <c r="GS52" i="1"/>
  <c r="CC52" i="1"/>
  <c r="GS37" i="1"/>
  <c r="CC37" i="1"/>
  <c r="GS15" i="1"/>
  <c r="CC15" i="1"/>
  <c r="AV5" i="5"/>
  <c r="GS7" i="1"/>
  <c r="CC7" i="1"/>
  <c r="AJ18" i="5"/>
  <c r="GS20" i="1"/>
  <c r="CC20" i="1"/>
  <c r="AJ14" i="5"/>
  <c r="GS16" i="1"/>
  <c r="CC16" i="1"/>
  <c r="AJ54" i="5"/>
  <c r="GS56" i="1"/>
  <c r="CC56" i="1"/>
  <c r="AV39" i="5"/>
  <c r="AJ11" i="5"/>
  <c r="GS13" i="1"/>
  <c r="CC13" i="1"/>
  <c r="CA11" i="5" s="1"/>
  <c r="AJ47" i="5"/>
  <c r="GS49" i="1"/>
  <c r="CC49" i="1"/>
  <c r="BZ62" i="5"/>
  <c r="HX64" i="1"/>
  <c r="AJ39" i="5"/>
  <c r="GS41" i="1"/>
  <c r="CC41" i="1"/>
  <c r="AJ40" i="5"/>
  <c r="GS42" i="1"/>
  <c r="CC42" i="1"/>
  <c r="AJ15" i="5"/>
  <c r="GS17" i="1"/>
  <c r="CC17" i="1"/>
  <c r="BT23" i="5"/>
  <c r="BT48" i="5"/>
  <c r="BT52" i="5"/>
  <c r="AV36" i="5"/>
  <c r="BT44" i="5"/>
  <c r="BT20" i="5"/>
  <c r="AV27" i="5"/>
  <c r="AV54" i="5"/>
  <c r="BT39" i="5"/>
  <c r="BT29" i="5"/>
  <c r="BT14" i="5"/>
  <c r="HX16" i="1"/>
  <c r="BT32" i="5"/>
  <c r="BT18" i="5"/>
  <c r="AJ17" i="5"/>
  <c r="CF45" i="5"/>
  <c r="CF55" i="5"/>
  <c r="CF50" i="5"/>
  <c r="CT58" i="5"/>
  <c r="CF60" i="5"/>
  <c r="CT41" i="5"/>
  <c r="CT35" i="5"/>
  <c r="CF31" i="5"/>
  <c r="CF49" i="5"/>
  <c r="HX46" i="1"/>
  <c r="BZ44" i="5"/>
  <c r="AJ24" i="5"/>
  <c r="AJ28" i="5"/>
  <c r="HX40" i="1"/>
  <c r="BZ38" i="5"/>
  <c r="AJ13" i="5"/>
  <c r="HX25" i="1"/>
  <c r="BZ23" i="5"/>
  <c r="BT8" i="5"/>
  <c r="BT11" i="5"/>
  <c r="HX62" i="1"/>
  <c r="BZ60" i="5"/>
  <c r="AJ55" i="5"/>
  <c r="HX52" i="1"/>
  <c r="BZ50" i="5"/>
  <c r="BT53" i="5"/>
  <c r="AV53" i="5"/>
  <c r="HX50" i="1"/>
  <c r="BZ48" i="5"/>
  <c r="BT43" i="5"/>
  <c r="AV43" i="5"/>
  <c r="BT42" i="5"/>
  <c r="AV42" i="5"/>
  <c r="AJ35" i="5"/>
  <c r="HX37" i="1"/>
  <c r="BZ35" i="5"/>
  <c r="HX43" i="1"/>
  <c r="BZ41" i="5"/>
  <c r="BT30" i="5"/>
  <c r="AV30" i="5"/>
  <c r="AJ21" i="5"/>
  <c r="AV12" i="5"/>
  <c r="HX27" i="1"/>
  <c r="BZ25" i="5"/>
  <c r="HX38" i="1"/>
  <c r="BZ36" i="5"/>
  <c r="HX59" i="1"/>
  <c r="BZ57" i="5"/>
  <c r="BZ20" i="5"/>
  <c r="HX22" i="1"/>
  <c r="HX23" i="1"/>
  <c r="BZ21" i="5"/>
  <c r="HX19" i="1"/>
  <c r="BZ17" i="5"/>
  <c r="AU3" i="5"/>
  <c r="HX56" i="1"/>
  <c r="BZ54" i="5"/>
  <c r="AJ50" i="5"/>
  <c r="HX51" i="1"/>
  <c r="BZ49" i="5"/>
  <c r="HX47" i="1"/>
  <c r="BZ45" i="5"/>
  <c r="BT38" i="5"/>
  <c r="AV38" i="5"/>
  <c r="BT34" i="5"/>
  <c r="AV34" i="5"/>
  <c r="HX24" i="1"/>
  <c r="BZ22" i="5"/>
  <c r="AV15" i="5"/>
  <c r="BT15" i="5"/>
  <c r="BT10" i="5"/>
  <c r="HX29" i="1"/>
  <c r="BZ27" i="5"/>
  <c r="HX60" i="1"/>
  <c r="BZ58" i="5"/>
  <c r="AJ56" i="5"/>
  <c r="HX55" i="1"/>
  <c r="BZ53" i="5"/>
  <c r="HX58" i="1"/>
  <c r="BZ56" i="5"/>
  <c r="BT49" i="5"/>
  <c r="AV49" i="5"/>
  <c r="AJ45" i="5"/>
  <c r="HX44" i="1"/>
  <c r="BZ42" i="5"/>
  <c r="BT40" i="5"/>
  <c r="AV40" i="5"/>
  <c r="HX39" i="1"/>
  <c r="BZ37" i="5"/>
  <c r="AJ31" i="5"/>
  <c r="HX33" i="1"/>
  <c r="BZ31" i="5"/>
  <c r="BT37" i="5"/>
  <c r="AV37" i="5"/>
  <c r="HX32" i="1"/>
  <c r="BZ30" i="5"/>
  <c r="HX28" i="1"/>
  <c r="BZ26" i="5"/>
  <c r="BT33" i="5"/>
  <c r="AV33" i="5"/>
  <c r="HX30" i="1"/>
  <c r="BZ28" i="5"/>
  <c r="AV26" i="5"/>
  <c r="BT26" i="5"/>
  <c r="HX26" i="1"/>
  <c r="BZ24" i="5"/>
  <c r="AV22" i="5"/>
  <c r="BT22" i="5"/>
  <c r="HX20" i="1"/>
  <c r="BZ18" i="5"/>
  <c r="HX13" i="1"/>
  <c r="HX11" i="1"/>
  <c r="HX17" i="1"/>
  <c r="BZ15" i="5"/>
  <c r="HX31" i="1"/>
  <c r="BZ29" i="5"/>
  <c r="HX42" i="1"/>
  <c r="BZ40" i="5"/>
  <c r="HX54" i="1"/>
  <c r="BZ52" i="5"/>
  <c r="HX15" i="1"/>
  <c r="BZ13" i="5"/>
  <c r="HX10" i="1"/>
  <c r="BT19" i="5"/>
  <c r="AV19" i="5"/>
  <c r="BT7" i="5"/>
  <c r="HX14" i="1"/>
  <c r="AJ60" i="5"/>
  <c r="AJ58" i="5"/>
  <c r="BT54" i="5"/>
  <c r="BT57" i="5"/>
  <c r="AV57" i="5"/>
  <c r="BT47" i="5"/>
  <c r="AV47" i="5"/>
  <c r="HX36" i="1"/>
  <c r="BZ34" i="5"/>
  <c r="BT41" i="5"/>
  <c r="AV41" i="5"/>
  <c r="HX8" i="1"/>
  <c r="HX45" i="1"/>
  <c r="BZ43" i="5"/>
  <c r="BT16" i="5"/>
  <c r="AV16" i="5"/>
  <c r="AV11" i="5"/>
  <c r="BZ6" i="5"/>
  <c r="AJ59" i="5"/>
  <c r="HX57" i="1"/>
  <c r="BZ55" i="5"/>
  <c r="HX53" i="1"/>
  <c r="BZ51" i="5"/>
  <c r="AJ51" i="5"/>
  <c r="AJ46" i="5"/>
  <c r="HX48" i="1"/>
  <c r="BZ46" i="5"/>
  <c r="HX35" i="1"/>
  <c r="BZ33" i="5"/>
  <c r="HX41" i="1"/>
  <c r="BZ39" i="5"/>
  <c r="BT25" i="5"/>
  <c r="AV25" i="5"/>
  <c r="BZ16" i="5"/>
  <c r="HX18" i="1"/>
  <c r="HX12" i="1"/>
  <c r="HX9" i="1"/>
  <c r="HX21" i="1"/>
  <c r="BZ19" i="5"/>
  <c r="HX34" i="1"/>
  <c r="BZ32" i="5"/>
  <c r="HX49" i="1"/>
  <c r="BZ47" i="5"/>
  <c r="HX61" i="1"/>
  <c r="BZ59" i="5"/>
  <c r="HX7" i="1"/>
  <c r="AI3" i="5"/>
  <c r="BG3" i="5"/>
  <c r="AJ12" i="5"/>
  <c r="AJ10" i="5"/>
  <c r="AV8" i="5"/>
  <c r="AJ6" i="5"/>
  <c r="AJ5" i="5"/>
  <c r="HX6" i="1"/>
  <c r="BZ7" i="5"/>
  <c r="AJ4" i="5"/>
  <c r="BZ11" i="5"/>
  <c r="X3" i="5"/>
  <c r="AL5" i="1"/>
  <c r="AL5" i="20" s="1"/>
  <c r="AV7" i="5"/>
  <c r="AV48" i="5" l="1"/>
  <c r="BT5" i="5"/>
  <c r="AV32" i="5"/>
  <c r="AV18" i="5"/>
  <c r="AV23" i="5"/>
  <c r="GN41" i="1"/>
  <c r="AV44" i="5"/>
  <c r="AV29" i="5"/>
  <c r="AV20" i="5"/>
  <c r="AX5" i="1"/>
  <c r="AX5" i="20" s="1"/>
  <c r="AL5" i="3"/>
  <c r="AV14" i="5"/>
  <c r="AV52" i="5"/>
  <c r="BT27" i="5"/>
  <c r="CD6" i="1"/>
  <c r="CB4" i="5" s="1"/>
  <c r="FI6" i="1"/>
  <c r="FI63" i="1"/>
  <c r="FI64" i="1"/>
  <c r="CD63" i="1"/>
  <c r="CD64" i="1"/>
  <c r="HY18" i="1"/>
  <c r="HY35" i="1"/>
  <c r="FI62" i="1"/>
  <c r="CD62" i="1"/>
  <c r="CD33" i="1"/>
  <c r="FI33" i="1"/>
  <c r="FI47" i="1"/>
  <c r="CD47" i="1"/>
  <c r="FI58" i="1"/>
  <c r="CD58" i="1"/>
  <c r="FI14" i="1"/>
  <c r="CD14" i="1"/>
  <c r="FI30" i="1"/>
  <c r="CD30" i="1"/>
  <c r="AV9" i="5"/>
  <c r="FI11" i="1"/>
  <c r="CD11" i="1"/>
  <c r="CB9" i="5" s="1"/>
  <c r="FI56" i="1"/>
  <c r="CD56" i="1"/>
  <c r="BT36" i="5"/>
  <c r="FI38" i="1"/>
  <c r="CD38" i="1"/>
  <c r="FI41" i="1"/>
  <c r="FI36" i="1"/>
  <c r="FI44" i="1"/>
  <c r="CD18" i="1"/>
  <c r="FI17" i="1"/>
  <c r="CD39" i="1"/>
  <c r="FI45" i="1"/>
  <c r="CD21" i="1"/>
  <c r="CB19" i="5" s="1"/>
  <c r="FI32" i="1"/>
  <c r="CD49" i="1"/>
  <c r="FI13" i="1"/>
  <c r="CD35" i="1"/>
  <c r="CD42" i="1"/>
  <c r="CD51" i="1"/>
  <c r="FI48" i="1"/>
  <c r="CD48" i="1"/>
  <c r="CD61" i="1"/>
  <c r="FI61" i="1"/>
  <c r="FI57" i="1"/>
  <c r="CD57" i="1"/>
  <c r="BH11" i="5"/>
  <c r="CD20" i="1"/>
  <c r="FI20" i="1"/>
  <c r="FI16" i="1"/>
  <c r="CD16" i="1"/>
  <c r="CB14" i="5" s="1"/>
  <c r="CD29" i="1"/>
  <c r="FI29" i="1"/>
  <c r="FI54" i="1"/>
  <c r="CD54" i="1"/>
  <c r="FI7" i="1"/>
  <c r="CD7" i="1"/>
  <c r="CD36" i="1"/>
  <c r="CD44" i="1"/>
  <c r="FI18" i="1"/>
  <c r="CD17" i="1"/>
  <c r="FI39" i="1"/>
  <c r="CD45" i="1"/>
  <c r="GT63" i="1"/>
  <c r="CA61" i="5"/>
  <c r="FI8" i="1"/>
  <c r="CD8" i="1"/>
  <c r="BT6" i="5"/>
  <c r="CD40" i="1"/>
  <c r="CD13" i="1"/>
  <c r="FI35" i="1"/>
  <c r="FI42" i="1"/>
  <c r="FI51" i="1"/>
  <c r="FI15" i="1"/>
  <c r="CD15" i="1"/>
  <c r="FI26" i="1"/>
  <c r="CD26" i="1"/>
  <c r="FI34" i="1"/>
  <c r="CD34" i="1"/>
  <c r="CB32" i="5" s="1"/>
  <c r="FI31" i="1"/>
  <c r="CD31" i="1"/>
  <c r="FI22" i="1"/>
  <c r="CD22" i="1"/>
  <c r="FI50" i="1"/>
  <c r="CD50" i="1"/>
  <c r="CD10" i="1"/>
  <c r="CB8" i="5" s="1"/>
  <c r="CD27" i="1"/>
  <c r="CB25" i="5" s="1"/>
  <c r="CD55" i="1"/>
  <c r="FI12" i="1"/>
  <c r="CD28" i="1"/>
  <c r="FI40" i="1"/>
  <c r="CD9" i="1"/>
  <c r="CD24" i="1"/>
  <c r="CD43" i="1"/>
  <c r="CD59" i="1"/>
  <c r="CB57" i="5" s="1"/>
  <c r="CD60" i="1"/>
  <c r="FI60" i="1"/>
  <c r="CD53" i="1"/>
  <c r="FI53" i="1"/>
  <c r="CD52" i="1"/>
  <c r="FI52" i="1"/>
  <c r="FI23" i="1"/>
  <c r="CD23" i="1"/>
  <c r="CD37" i="1"/>
  <c r="FI37" i="1"/>
  <c r="FI19" i="1"/>
  <c r="CD19" i="1"/>
  <c r="BH39" i="5"/>
  <c r="FI46" i="1"/>
  <c r="CD46" i="1"/>
  <c r="FI25" i="1"/>
  <c r="CD25" i="1"/>
  <c r="CD41" i="1"/>
  <c r="FI10" i="1"/>
  <c r="FI27" i="1"/>
  <c r="FI55" i="1"/>
  <c r="CD12" i="1"/>
  <c r="CB10" i="5" s="1"/>
  <c r="FI28" i="1"/>
  <c r="CA62" i="5"/>
  <c r="GT64" i="1"/>
  <c r="FI21" i="1"/>
  <c r="CD32" i="1"/>
  <c r="FI49" i="1"/>
  <c r="FI9" i="1"/>
  <c r="FI24" i="1"/>
  <c r="FI43" i="1"/>
  <c r="FI59" i="1"/>
  <c r="HY36" i="1"/>
  <c r="HY54" i="1"/>
  <c r="HY13" i="1"/>
  <c r="HY58" i="1"/>
  <c r="HY29" i="1"/>
  <c r="HY22" i="1"/>
  <c r="HY25" i="1"/>
  <c r="HY46" i="1"/>
  <c r="HY49" i="1"/>
  <c r="HY21" i="1"/>
  <c r="HY53" i="1"/>
  <c r="HY24" i="1"/>
  <c r="HY51" i="1"/>
  <c r="HY56" i="1"/>
  <c r="HY38" i="1"/>
  <c r="HY37" i="1"/>
  <c r="HY50" i="1"/>
  <c r="HY52" i="1"/>
  <c r="HY8" i="1"/>
  <c r="HY15" i="1"/>
  <c r="HY31" i="1"/>
  <c r="HY32" i="1"/>
  <c r="HY9" i="1"/>
  <c r="HY41" i="1"/>
  <c r="HY14" i="1"/>
  <c r="HY10" i="1"/>
  <c r="HY42" i="1"/>
  <c r="HY17" i="1"/>
  <c r="HY20" i="1"/>
  <c r="HY26" i="1"/>
  <c r="HY30" i="1"/>
  <c r="HY28" i="1"/>
  <c r="HY33" i="1"/>
  <c r="HY39" i="1"/>
  <c r="HY44" i="1"/>
  <c r="HY55" i="1"/>
  <c r="HY60" i="1"/>
  <c r="HY40" i="1"/>
  <c r="HY64" i="1"/>
  <c r="HY6" i="1"/>
  <c r="HY7" i="1"/>
  <c r="HY63" i="1"/>
  <c r="HY61" i="1"/>
  <c r="HY34" i="1"/>
  <c r="HY12" i="1"/>
  <c r="HY48" i="1"/>
  <c r="HY57" i="1"/>
  <c r="HY45" i="1"/>
  <c r="HY11" i="1"/>
  <c r="HY47" i="1"/>
  <c r="HY19" i="1"/>
  <c r="HY23" i="1"/>
  <c r="HY59" i="1"/>
  <c r="HY27" i="1"/>
  <c r="HY43" i="1"/>
  <c r="HY62" i="1"/>
  <c r="HY16" i="1"/>
  <c r="GP11" i="1"/>
  <c r="GP41" i="1"/>
  <c r="AV17" i="5"/>
  <c r="BT17" i="5"/>
  <c r="GT7" i="1"/>
  <c r="CA5" i="5"/>
  <c r="AJ3" i="5"/>
  <c r="AV3" i="5" s="1"/>
  <c r="BH3" i="5" s="1"/>
  <c r="BT3" i="5" s="1"/>
  <c r="GT12" i="1"/>
  <c r="GT10" i="1"/>
  <c r="GT9" i="1"/>
  <c r="GT21" i="1"/>
  <c r="CA19" i="5"/>
  <c r="GT25" i="1"/>
  <c r="CA23" i="5"/>
  <c r="GT35" i="1"/>
  <c r="CA33" i="5"/>
  <c r="GN49" i="1"/>
  <c r="GP49" i="1"/>
  <c r="BH47" i="5"/>
  <c r="GN50" i="1"/>
  <c r="GP50" i="1"/>
  <c r="BH48" i="5"/>
  <c r="GN24" i="1"/>
  <c r="GP24" i="1"/>
  <c r="BH22" i="5"/>
  <c r="GT31" i="1"/>
  <c r="CA29" i="5"/>
  <c r="BT31" i="5"/>
  <c r="AV31" i="5"/>
  <c r="BT45" i="5"/>
  <c r="AV45" i="5"/>
  <c r="GT29" i="1"/>
  <c r="CA27" i="5"/>
  <c r="BT35" i="5"/>
  <c r="AV35" i="5"/>
  <c r="GT56" i="1"/>
  <c r="CA54" i="5"/>
  <c r="BT55" i="5"/>
  <c r="AV55" i="5"/>
  <c r="GN13" i="1"/>
  <c r="GP13" i="1"/>
  <c r="GT46" i="1"/>
  <c r="CA44" i="5"/>
  <c r="GT48" i="1"/>
  <c r="CA46" i="5"/>
  <c r="GT59" i="1"/>
  <c r="CA57" i="5"/>
  <c r="BT59" i="5"/>
  <c r="AV59" i="5"/>
  <c r="GT27" i="1"/>
  <c r="CA25" i="5"/>
  <c r="GP43" i="1"/>
  <c r="GN43" i="1"/>
  <c r="BH41" i="5"/>
  <c r="GT60" i="1"/>
  <c r="CA58" i="5"/>
  <c r="BT60" i="5"/>
  <c r="AV60" i="5"/>
  <c r="GT33" i="1"/>
  <c r="CA31" i="5"/>
  <c r="GN42" i="1"/>
  <c r="GP42" i="1"/>
  <c r="BH40" i="5"/>
  <c r="GT45" i="1"/>
  <c r="CA43" i="5"/>
  <c r="GT54" i="1"/>
  <c r="CA52" i="5"/>
  <c r="BT56" i="5"/>
  <c r="AV56" i="5"/>
  <c r="GT19" i="1"/>
  <c r="CA17" i="5"/>
  <c r="GT18" i="1"/>
  <c r="CA16" i="5"/>
  <c r="BT12" i="5"/>
  <c r="GP46" i="1"/>
  <c r="GN46" i="1"/>
  <c r="BH44" i="5"/>
  <c r="GT41" i="1"/>
  <c r="CA39" i="5"/>
  <c r="GT30" i="1"/>
  <c r="CA28" i="5"/>
  <c r="GT38" i="1"/>
  <c r="CA36" i="5"/>
  <c r="GT51" i="1"/>
  <c r="CA49" i="5"/>
  <c r="GN39" i="1"/>
  <c r="GP39" i="1"/>
  <c r="BH37" i="5"/>
  <c r="GP51" i="1"/>
  <c r="GN51" i="1"/>
  <c r="BH49" i="5"/>
  <c r="GT20" i="1"/>
  <c r="CA18" i="5"/>
  <c r="BT50" i="5"/>
  <c r="AV50" i="5"/>
  <c r="GT23" i="1"/>
  <c r="CA21" i="5"/>
  <c r="GT43" i="1"/>
  <c r="CA41" i="5"/>
  <c r="GN44" i="1"/>
  <c r="GP44" i="1"/>
  <c r="BH42" i="5"/>
  <c r="GT11" i="1"/>
  <c r="CA9" i="5"/>
  <c r="CA7" i="5"/>
  <c r="GN16" i="1"/>
  <c r="GP16" i="1"/>
  <c r="BH14" i="5"/>
  <c r="GT28" i="1"/>
  <c r="CA26" i="5"/>
  <c r="GN27" i="1"/>
  <c r="GP27" i="1"/>
  <c r="BH25" i="5"/>
  <c r="GT34" i="1"/>
  <c r="CA32" i="5"/>
  <c r="GT42" i="1"/>
  <c r="CA40" i="5"/>
  <c r="BT46" i="5"/>
  <c r="AV46" i="5"/>
  <c r="GT53" i="1"/>
  <c r="CA51" i="5"/>
  <c r="GP18" i="1"/>
  <c r="GN18" i="1"/>
  <c r="BH16" i="5"/>
  <c r="GN59" i="1"/>
  <c r="GP59" i="1"/>
  <c r="BH57" i="5"/>
  <c r="GP56" i="1"/>
  <c r="GN56" i="1"/>
  <c r="BH54" i="5"/>
  <c r="BT58" i="5"/>
  <c r="AV58" i="5"/>
  <c r="GN7" i="1"/>
  <c r="GP7" i="1"/>
  <c r="GN35" i="1"/>
  <c r="GP35" i="1"/>
  <c r="BH33" i="5"/>
  <c r="GN34" i="1"/>
  <c r="GP34" i="1"/>
  <c r="BH32" i="5"/>
  <c r="GT55" i="1"/>
  <c r="CA53" i="5"/>
  <c r="GN12" i="1"/>
  <c r="GP12" i="1"/>
  <c r="GP36" i="1"/>
  <c r="GN36" i="1"/>
  <c r="BH34" i="5"/>
  <c r="GT14" i="1"/>
  <c r="BT21" i="5"/>
  <c r="AV21" i="5"/>
  <c r="GN32" i="1"/>
  <c r="GP32" i="1"/>
  <c r="BH30" i="5"/>
  <c r="GN31" i="1"/>
  <c r="GP31" i="1"/>
  <c r="BH29" i="5"/>
  <c r="GT40" i="1"/>
  <c r="CA38" i="5"/>
  <c r="GT44" i="1"/>
  <c r="CA42" i="5"/>
  <c r="GP45" i="1"/>
  <c r="GN45" i="1"/>
  <c r="BH43" i="5"/>
  <c r="GT49" i="1"/>
  <c r="CA47" i="5"/>
  <c r="GP54" i="1"/>
  <c r="GN54" i="1"/>
  <c r="BH52" i="5"/>
  <c r="GP10" i="1"/>
  <c r="GN10" i="1"/>
  <c r="BT13" i="5"/>
  <c r="AV13" i="5"/>
  <c r="BT24" i="5"/>
  <c r="AV24" i="5"/>
  <c r="GT24" i="1"/>
  <c r="CA22" i="5"/>
  <c r="GT62" i="1"/>
  <c r="CA60" i="5"/>
  <c r="GT22" i="1"/>
  <c r="CA20" i="5"/>
  <c r="CA10" i="5"/>
  <c r="CA8" i="5"/>
  <c r="GN20" i="1"/>
  <c r="BH18" i="5"/>
  <c r="GP20" i="1"/>
  <c r="GT39" i="1"/>
  <c r="CA37" i="5"/>
  <c r="BT51" i="5"/>
  <c r="AV51" i="5"/>
  <c r="GT61" i="1"/>
  <c r="CA59" i="5"/>
  <c r="GP9" i="1"/>
  <c r="GN9" i="1"/>
  <c r="GN21" i="1"/>
  <c r="GP21" i="1"/>
  <c r="BH19" i="5"/>
  <c r="GP25" i="1"/>
  <c r="GN25" i="1"/>
  <c r="BH23" i="5"/>
  <c r="GN28" i="1"/>
  <c r="GP28" i="1"/>
  <c r="BH26" i="5"/>
  <c r="GT32" i="1"/>
  <c r="CA30" i="5"/>
  <c r="GT47" i="1"/>
  <c r="CA45" i="5"/>
  <c r="GT58" i="1"/>
  <c r="CA56" i="5"/>
  <c r="GN17" i="1"/>
  <c r="GP17" i="1"/>
  <c r="BH15" i="5"/>
  <c r="GP40" i="1"/>
  <c r="BH38" i="5"/>
  <c r="GN40" i="1"/>
  <c r="GT52" i="1"/>
  <c r="CA50" i="5"/>
  <c r="GT13" i="1"/>
  <c r="GP22" i="1"/>
  <c r="BH20" i="5"/>
  <c r="GN22" i="1"/>
  <c r="CA15" i="5"/>
  <c r="GT17" i="1"/>
  <c r="GT36" i="1"/>
  <c r="CA34" i="5"/>
  <c r="GT37" i="1"/>
  <c r="CA35" i="5"/>
  <c r="GN55" i="1"/>
  <c r="GP55" i="1"/>
  <c r="BH53" i="5"/>
  <c r="GT50" i="1"/>
  <c r="CA48" i="5"/>
  <c r="GT57" i="1"/>
  <c r="CA55" i="5"/>
  <c r="GT8" i="1"/>
  <c r="GT16" i="1"/>
  <c r="CA14" i="5"/>
  <c r="GT15" i="1"/>
  <c r="CA13" i="5"/>
  <c r="BT28" i="5"/>
  <c r="AV28" i="5"/>
  <c r="GT26" i="1"/>
  <c r="CA24" i="5"/>
  <c r="BH8" i="5"/>
  <c r="BH5" i="5"/>
  <c r="AV10" i="5"/>
  <c r="AV6" i="5"/>
  <c r="AV4" i="5"/>
  <c r="GT6" i="1"/>
  <c r="BH7" i="5"/>
  <c r="GP38" i="1" l="1"/>
  <c r="GN38" i="1"/>
  <c r="BH36" i="5"/>
  <c r="BH27" i="5"/>
  <c r="GN29" i="1"/>
  <c r="GP29" i="1"/>
  <c r="BH12" i="5"/>
  <c r="BT4" i="5"/>
  <c r="CE10" i="1"/>
  <c r="CE14" i="1"/>
  <c r="CE18" i="1"/>
  <c r="CE22" i="1"/>
  <c r="CE26" i="1"/>
  <c r="CE30" i="1"/>
  <c r="CE34" i="1"/>
  <c r="CE38" i="1"/>
  <c r="CE42" i="1"/>
  <c r="CE46" i="1"/>
  <c r="CE50" i="1"/>
  <c r="CE54" i="1"/>
  <c r="CE58" i="1"/>
  <c r="CE62" i="1"/>
  <c r="CE7" i="1"/>
  <c r="CE11" i="1"/>
  <c r="CE15" i="1"/>
  <c r="CE19" i="1"/>
  <c r="CE23" i="1"/>
  <c r="CE27" i="1"/>
  <c r="CE31" i="1"/>
  <c r="CE35" i="1"/>
  <c r="CE39" i="1"/>
  <c r="CE43" i="1"/>
  <c r="CE47" i="1"/>
  <c r="CE51" i="1"/>
  <c r="CE55" i="1"/>
  <c r="CE59" i="1"/>
  <c r="CE63" i="1"/>
  <c r="CE8" i="1"/>
  <c r="CE12" i="1"/>
  <c r="CE16" i="1"/>
  <c r="CE20" i="1"/>
  <c r="CE24" i="1"/>
  <c r="CE28" i="1"/>
  <c r="CE32" i="1"/>
  <c r="CE36" i="1"/>
  <c r="CE40" i="1"/>
  <c r="CE44" i="1"/>
  <c r="CE48" i="1"/>
  <c r="CE52" i="1"/>
  <c r="CE56" i="1"/>
  <c r="CE60" i="1"/>
  <c r="CE64" i="1"/>
  <c r="CE9" i="1"/>
  <c r="CE25" i="1"/>
  <c r="CE41" i="1"/>
  <c r="CE57" i="1"/>
  <c r="CE37" i="1"/>
  <c r="CE13" i="1"/>
  <c r="CE29" i="1"/>
  <c r="CE45" i="1"/>
  <c r="CE61" i="1"/>
  <c r="CE17" i="1"/>
  <c r="CE33" i="1"/>
  <c r="CE49" i="1"/>
  <c r="CE6" i="1"/>
  <c r="CE21" i="1"/>
  <c r="CE53" i="1"/>
  <c r="BH9" i="5"/>
  <c r="BT9" i="5"/>
  <c r="GN11" i="1"/>
  <c r="FJ7" i="1"/>
  <c r="BJ5" i="1"/>
  <c r="AX5" i="3"/>
  <c r="FJ9" i="1"/>
  <c r="IA27" i="1"/>
  <c r="IB27" i="1" s="1"/>
  <c r="EF60" i="1"/>
  <c r="EF62" i="1"/>
  <c r="EF57" i="1"/>
  <c r="EF37" i="1"/>
  <c r="EF54" i="1"/>
  <c r="EF45" i="1"/>
  <c r="EF28" i="1"/>
  <c r="EF9" i="1"/>
  <c r="EF10" i="1"/>
  <c r="EF51" i="1"/>
  <c r="EF25" i="1"/>
  <c r="EF43" i="1"/>
  <c r="EF13" i="1"/>
  <c r="EF40" i="1"/>
  <c r="EF56" i="1"/>
  <c r="FJ64" i="1"/>
  <c r="CB62" i="5"/>
  <c r="EF16" i="1"/>
  <c r="EF26" i="1"/>
  <c r="EF23" i="1"/>
  <c r="EF48" i="1"/>
  <c r="EF52" i="1"/>
  <c r="EF58" i="1"/>
  <c r="EF61" i="1"/>
  <c r="EF47" i="1"/>
  <c r="EF11" i="1"/>
  <c r="IA18" i="1"/>
  <c r="IB18" i="1" s="1"/>
  <c r="EF55" i="1"/>
  <c r="EF24" i="1"/>
  <c r="EF44" i="1"/>
  <c r="EF46" i="1"/>
  <c r="EF21" i="1"/>
  <c r="EF18" i="1"/>
  <c r="EF35" i="1"/>
  <c r="FJ63" i="1"/>
  <c r="CB61" i="5"/>
  <c r="EF6" i="1"/>
  <c r="EF64" i="1"/>
  <c r="EF63" i="1"/>
  <c r="EF30" i="1"/>
  <c r="EF53" i="1"/>
  <c r="EF19" i="1"/>
  <c r="EF36" i="1"/>
  <c r="EF17" i="1"/>
  <c r="EF34" i="1"/>
  <c r="EF59" i="1"/>
  <c r="EF8" i="1"/>
  <c r="GP8" i="1"/>
  <c r="GN8" i="1"/>
  <c r="EF31" i="1"/>
  <c r="EF7" i="1"/>
  <c r="EF38" i="1"/>
  <c r="EF39" i="1"/>
  <c r="EF27" i="1"/>
  <c r="GU37" i="1"/>
  <c r="EF15" i="1"/>
  <c r="EF14" i="1"/>
  <c r="EF33" i="1"/>
  <c r="EF41" i="1"/>
  <c r="EF32" i="1"/>
  <c r="EF22" i="1"/>
  <c r="EF12" i="1"/>
  <c r="EF29" i="1"/>
  <c r="EF42" i="1"/>
  <c r="EF50" i="1"/>
  <c r="EF49" i="1"/>
  <c r="EF20" i="1"/>
  <c r="IA47" i="1"/>
  <c r="IB47" i="1" s="1"/>
  <c r="IA40" i="1"/>
  <c r="IB40" i="1" s="1"/>
  <c r="IA32" i="1"/>
  <c r="IB32" i="1" s="1"/>
  <c r="IA53" i="1"/>
  <c r="IB53" i="1" s="1"/>
  <c r="IA13" i="1"/>
  <c r="IB13" i="1" s="1"/>
  <c r="IA16" i="1"/>
  <c r="IB16" i="1" s="1"/>
  <c r="IA59" i="1"/>
  <c r="IB59" i="1" s="1"/>
  <c r="IA11" i="1"/>
  <c r="IB11" i="1" s="1"/>
  <c r="IA12" i="1"/>
  <c r="IB12" i="1" s="1"/>
  <c r="IA7" i="1"/>
  <c r="IB7" i="1" s="1"/>
  <c r="IA60" i="1"/>
  <c r="IB60" i="1" s="1"/>
  <c r="IA33" i="1"/>
  <c r="IB33" i="1" s="1"/>
  <c r="IA20" i="1"/>
  <c r="IB20" i="1" s="1"/>
  <c r="IA14" i="1"/>
  <c r="IB14" i="1" s="1"/>
  <c r="IA31" i="1"/>
  <c r="IB31" i="1" s="1"/>
  <c r="IA52" i="1"/>
  <c r="IB52" i="1" s="1"/>
  <c r="IA56" i="1"/>
  <c r="IB56" i="1" s="1"/>
  <c r="IA21" i="1"/>
  <c r="IB21" i="1" s="1"/>
  <c r="IA22" i="1"/>
  <c r="IB22" i="1" s="1"/>
  <c r="IA54" i="1"/>
  <c r="IB54" i="1" s="1"/>
  <c r="IA63" i="1"/>
  <c r="IB63" i="1" s="1"/>
  <c r="IA39" i="1"/>
  <c r="IB39" i="1" s="1"/>
  <c r="IA9" i="1"/>
  <c r="IB9" i="1" s="1"/>
  <c r="IA10" i="1"/>
  <c r="IB10" i="1" s="1"/>
  <c r="IA38" i="1"/>
  <c r="IB38" i="1" s="1"/>
  <c r="IA25" i="1"/>
  <c r="IB25" i="1" s="1"/>
  <c r="IA62" i="1"/>
  <c r="IB62" i="1" s="1"/>
  <c r="IA23" i="1"/>
  <c r="IB23" i="1" s="1"/>
  <c r="IA45" i="1"/>
  <c r="IB45" i="1" s="1"/>
  <c r="IA34" i="1"/>
  <c r="IB34" i="1" s="1"/>
  <c r="IA6" i="1"/>
  <c r="IB6" i="1" s="1"/>
  <c r="IA55" i="1"/>
  <c r="IB55" i="1" s="1"/>
  <c r="IA28" i="1"/>
  <c r="IB28" i="1" s="1"/>
  <c r="IA17" i="1"/>
  <c r="IB17" i="1" s="1"/>
  <c r="IA41" i="1"/>
  <c r="IB41" i="1" s="1"/>
  <c r="IA15" i="1"/>
  <c r="IB15" i="1" s="1"/>
  <c r="IA50" i="1"/>
  <c r="IB50" i="1" s="1"/>
  <c r="IA51" i="1"/>
  <c r="IB51" i="1" s="1"/>
  <c r="IA49" i="1"/>
  <c r="IB49" i="1" s="1"/>
  <c r="IA29" i="1"/>
  <c r="IB29" i="1" s="1"/>
  <c r="IA36" i="1"/>
  <c r="IB36" i="1" s="1"/>
  <c r="IA48" i="1"/>
  <c r="IB48" i="1" s="1"/>
  <c r="IA26" i="1"/>
  <c r="IB26" i="1" s="1"/>
  <c r="IA43" i="1"/>
  <c r="IB43" i="1" s="1"/>
  <c r="IA19" i="1"/>
  <c r="IB19" i="1" s="1"/>
  <c r="IA57" i="1"/>
  <c r="IB57" i="1" s="1"/>
  <c r="IA61" i="1"/>
  <c r="IB61" i="1" s="1"/>
  <c r="IA64" i="1"/>
  <c r="IB64" i="1" s="1"/>
  <c r="IA44" i="1"/>
  <c r="IB44" i="1" s="1"/>
  <c r="IA30" i="1"/>
  <c r="IB30" i="1" s="1"/>
  <c r="IA42" i="1"/>
  <c r="IB42" i="1" s="1"/>
  <c r="IA8" i="1"/>
  <c r="IB8" i="1" s="1"/>
  <c r="IA37" i="1"/>
  <c r="IB37" i="1" s="1"/>
  <c r="IA24" i="1"/>
  <c r="IB24" i="1" s="1"/>
  <c r="IA46" i="1"/>
  <c r="IB46" i="1" s="1"/>
  <c r="IA58" i="1"/>
  <c r="IB58" i="1" s="1"/>
  <c r="IA35" i="1"/>
  <c r="IB35" i="1" s="1"/>
  <c r="GU52" i="1"/>
  <c r="GU55" i="1"/>
  <c r="GU57" i="1"/>
  <c r="GU49" i="1"/>
  <c r="GU14" i="1"/>
  <c r="GU51" i="1"/>
  <c r="GU33" i="1"/>
  <c r="GU48" i="1"/>
  <c r="GU25" i="1"/>
  <c r="GU9" i="1"/>
  <c r="GU6" i="1"/>
  <c r="GU7" i="1"/>
  <c r="GU64" i="1"/>
  <c r="GU63" i="1"/>
  <c r="GU8" i="1"/>
  <c r="GU36" i="1"/>
  <c r="GU13" i="1"/>
  <c r="GU32" i="1"/>
  <c r="GU61" i="1"/>
  <c r="GU22" i="1"/>
  <c r="GU24" i="1"/>
  <c r="GU44" i="1"/>
  <c r="GU34" i="1"/>
  <c r="GU11" i="1"/>
  <c r="GU23" i="1"/>
  <c r="GU18" i="1"/>
  <c r="GU54" i="1"/>
  <c r="GU60" i="1"/>
  <c r="GU46" i="1"/>
  <c r="GU31" i="1"/>
  <c r="GU35" i="1"/>
  <c r="GU62" i="1"/>
  <c r="GU40" i="1"/>
  <c r="GU16" i="1"/>
  <c r="GU58" i="1"/>
  <c r="GU30" i="1"/>
  <c r="GU26" i="1"/>
  <c r="GU15" i="1"/>
  <c r="GU50" i="1"/>
  <c r="GU17" i="1"/>
  <c r="GU47" i="1"/>
  <c r="GU39" i="1"/>
  <c r="GU53" i="1"/>
  <c r="GU42" i="1"/>
  <c r="GU28" i="1"/>
  <c r="GU20" i="1"/>
  <c r="GU38" i="1"/>
  <c r="GU27" i="1"/>
  <c r="GU59" i="1"/>
  <c r="GU21" i="1"/>
  <c r="GU10" i="1"/>
  <c r="GU43" i="1"/>
  <c r="GU41" i="1"/>
  <c r="GU19" i="1"/>
  <c r="GU45" i="1"/>
  <c r="GU56" i="1"/>
  <c r="GU29" i="1"/>
  <c r="GU12" i="1"/>
  <c r="FJ16" i="1"/>
  <c r="FJ34" i="1"/>
  <c r="BH17" i="5"/>
  <c r="GP19" i="1"/>
  <c r="GN19" i="1"/>
  <c r="FJ21" i="1"/>
  <c r="FJ27" i="1"/>
  <c r="FJ59" i="1"/>
  <c r="FJ8" i="1"/>
  <c r="CB7" i="5"/>
  <c r="FJ13" i="1"/>
  <c r="FJ14" i="1"/>
  <c r="FJ32" i="1"/>
  <c r="CB30" i="5"/>
  <c r="FJ44" i="1"/>
  <c r="CB42" i="5"/>
  <c r="FJ40" i="1"/>
  <c r="CB38" i="5"/>
  <c r="FJ20" i="1"/>
  <c r="CB18" i="5"/>
  <c r="FJ55" i="1"/>
  <c r="CB53" i="5"/>
  <c r="GP33" i="1"/>
  <c r="GN33" i="1"/>
  <c r="BH31" i="5"/>
  <c r="CB5" i="5"/>
  <c r="FJ23" i="1"/>
  <c r="CB21" i="5"/>
  <c r="FJ25" i="1"/>
  <c r="CB23" i="5"/>
  <c r="FJ43" i="1"/>
  <c r="CB41" i="5"/>
  <c r="FJ48" i="1"/>
  <c r="CB46" i="5"/>
  <c r="FJ31" i="1"/>
  <c r="CB29" i="5"/>
  <c r="FJ54" i="1"/>
  <c r="CB52" i="5"/>
  <c r="GP58" i="1"/>
  <c r="GN58" i="1"/>
  <c r="BH56" i="5"/>
  <c r="GP62" i="1"/>
  <c r="GN62" i="1"/>
  <c r="BH60" i="5"/>
  <c r="FJ18" i="1"/>
  <c r="CB16" i="5"/>
  <c r="GP61" i="1"/>
  <c r="GN61" i="1"/>
  <c r="BH59" i="5"/>
  <c r="GP57" i="1"/>
  <c r="GN57" i="1"/>
  <c r="BH55" i="5"/>
  <c r="GP37" i="1"/>
  <c r="GN37" i="1"/>
  <c r="BH35" i="5"/>
  <c r="FJ12" i="1"/>
  <c r="FJ53" i="1"/>
  <c r="CB51" i="5"/>
  <c r="GP15" i="1"/>
  <c r="GN15" i="1"/>
  <c r="BH13" i="5"/>
  <c r="FJ52" i="1"/>
  <c r="CB50" i="5"/>
  <c r="FJ56" i="1"/>
  <c r="CB54" i="5"/>
  <c r="FJ29" i="1"/>
  <c r="CB27" i="5"/>
  <c r="FJ42" i="1"/>
  <c r="CB40" i="5"/>
  <c r="CB12" i="5"/>
  <c r="CB6" i="5"/>
  <c r="FJ19" i="1"/>
  <c r="CB17" i="5"/>
  <c r="FJ30" i="1"/>
  <c r="CB28" i="5"/>
  <c r="FJ51" i="1"/>
  <c r="CB49" i="5"/>
  <c r="FJ35" i="1"/>
  <c r="CB33" i="5"/>
  <c r="FJ38" i="1"/>
  <c r="CB36" i="5"/>
  <c r="GP26" i="1"/>
  <c r="GN26" i="1"/>
  <c r="BH24" i="5"/>
  <c r="FJ15" i="1"/>
  <c r="CB13" i="5"/>
  <c r="GP60" i="1"/>
  <c r="GN60" i="1"/>
  <c r="BH58" i="5"/>
  <c r="FJ22" i="1"/>
  <c r="CB20" i="5"/>
  <c r="GP52" i="1"/>
  <c r="GN52" i="1"/>
  <c r="BH50" i="5"/>
  <c r="GP14" i="1"/>
  <c r="GN14" i="1"/>
  <c r="FJ28" i="1"/>
  <c r="CB26" i="5"/>
  <c r="FJ50" i="1"/>
  <c r="CB48" i="5"/>
  <c r="FJ11" i="1"/>
  <c r="GP47" i="1"/>
  <c r="GN47" i="1"/>
  <c r="BH45" i="5"/>
  <c r="FJ33" i="1"/>
  <c r="CB31" i="5"/>
  <c r="GP30" i="1"/>
  <c r="GN30" i="1"/>
  <c r="BH28" i="5"/>
  <c r="GN48" i="1"/>
  <c r="GP48" i="1"/>
  <c r="BH46" i="5"/>
  <c r="FJ41" i="1"/>
  <c r="CB39" i="5"/>
  <c r="FJ47" i="1"/>
  <c r="CB45" i="5"/>
  <c r="CB11" i="5"/>
  <c r="GP53" i="1"/>
  <c r="GN53" i="1"/>
  <c r="BH51" i="5"/>
  <c r="FJ26" i="1"/>
  <c r="CB24" i="5"/>
  <c r="FJ46" i="1"/>
  <c r="CB44" i="5"/>
  <c r="GP23" i="1"/>
  <c r="GN23" i="1"/>
  <c r="BH21" i="5"/>
  <c r="FJ24" i="1"/>
  <c r="CB22" i="5"/>
  <c r="FJ60" i="1"/>
  <c r="CB58" i="5"/>
  <c r="FJ36" i="1"/>
  <c r="CB34" i="5"/>
  <c r="FJ45" i="1"/>
  <c r="CB43" i="5"/>
  <c r="CB15" i="5"/>
  <c r="FJ17" i="1"/>
  <c r="FJ58" i="1"/>
  <c r="CB56" i="5"/>
  <c r="FJ39" i="1"/>
  <c r="CB37" i="5"/>
  <c r="FJ62" i="1"/>
  <c r="CB60" i="5"/>
  <c r="FJ49" i="1"/>
  <c r="CB47" i="5"/>
  <c r="FJ61" i="1"/>
  <c r="CB59" i="5"/>
  <c r="FJ10" i="1"/>
  <c r="FJ57" i="1"/>
  <c r="CB55" i="5"/>
  <c r="FJ37" i="1"/>
  <c r="CB35" i="5"/>
  <c r="BH10" i="5"/>
  <c r="BH6" i="5"/>
  <c r="BH4" i="5"/>
  <c r="GP6" i="1"/>
  <c r="GN6" i="1"/>
  <c r="FJ6" i="1"/>
  <c r="BV5" i="1" l="1"/>
  <c r="BJ5" i="20"/>
  <c r="CC51" i="5"/>
  <c r="EG53" i="1"/>
  <c r="CC31" i="5"/>
  <c r="EG33" i="1"/>
  <c r="CC27" i="5"/>
  <c r="EG29" i="1"/>
  <c r="CC39" i="5"/>
  <c r="EG41" i="1"/>
  <c r="CC58" i="5"/>
  <c r="EG60" i="1"/>
  <c r="CC42" i="5"/>
  <c r="EG44" i="1"/>
  <c r="CC26" i="5"/>
  <c r="EG28" i="1"/>
  <c r="CC10" i="5"/>
  <c r="EG12" i="1"/>
  <c r="EG55" i="1"/>
  <c r="CC53" i="5"/>
  <c r="EG39" i="1"/>
  <c r="CC37" i="5"/>
  <c r="EG23" i="1"/>
  <c r="CC21" i="5"/>
  <c r="EG7" i="1"/>
  <c r="CC5" i="5"/>
  <c r="CC48" i="5"/>
  <c r="EG50" i="1"/>
  <c r="CC32" i="5"/>
  <c r="EG34" i="1"/>
  <c r="CC16" i="5"/>
  <c r="EG18" i="1"/>
  <c r="CC19" i="5"/>
  <c r="EG21" i="1"/>
  <c r="CC15" i="5"/>
  <c r="EG17" i="1"/>
  <c r="CC11" i="5"/>
  <c r="EG13" i="1"/>
  <c r="CC23" i="5"/>
  <c r="EG25" i="1"/>
  <c r="CC54" i="5"/>
  <c r="EG56" i="1"/>
  <c r="CC38" i="5"/>
  <c r="EG40" i="1"/>
  <c r="CC22" i="5"/>
  <c r="EG24" i="1"/>
  <c r="CC6" i="5"/>
  <c r="EG8" i="1"/>
  <c r="EG51" i="1"/>
  <c r="CC49" i="5"/>
  <c r="EG35" i="1"/>
  <c r="CC33" i="5"/>
  <c r="EG19" i="1"/>
  <c r="CC17" i="5"/>
  <c r="CC60" i="5"/>
  <c r="EG62" i="1"/>
  <c r="CC44" i="5"/>
  <c r="EG46" i="1"/>
  <c r="CC28" i="5"/>
  <c r="EG30" i="1"/>
  <c r="CC12" i="5"/>
  <c r="EG14" i="1"/>
  <c r="CC4" i="5"/>
  <c r="EG6" i="1"/>
  <c r="CC59" i="5"/>
  <c r="EG61" i="1"/>
  <c r="CC35" i="5"/>
  <c r="EG37" i="1"/>
  <c r="CC7" i="5"/>
  <c r="EG9" i="1"/>
  <c r="CC50" i="5"/>
  <c r="EG52" i="1"/>
  <c r="CC34" i="5"/>
  <c r="EG36" i="1"/>
  <c r="CC18" i="5"/>
  <c r="EG20" i="1"/>
  <c r="EG63" i="1"/>
  <c r="CC61" i="5"/>
  <c r="EG47" i="1"/>
  <c r="CC45" i="5"/>
  <c r="EG31" i="1"/>
  <c r="CC29" i="5"/>
  <c r="EG15" i="1"/>
  <c r="CC13" i="5"/>
  <c r="CC56" i="5"/>
  <c r="EG58" i="1"/>
  <c r="CC40" i="5"/>
  <c r="EG42" i="1"/>
  <c r="CC24" i="5"/>
  <c r="EG26" i="1"/>
  <c r="CC8" i="5"/>
  <c r="EG10" i="1"/>
  <c r="CC47" i="5"/>
  <c r="EG49" i="1"/>
  <c r="CC43" i="5"/>
  <c r="EG45" i="1"/>
  <c r="CC55" i="5"/>
  <c r="EG57" i="1"/>
  <c r="CC62" i="5"/>
  <c r="EG64" i="1"/>
  <c r="CC46" i="5"/>
  <c r="EG48" i="1"/>
  <c r="CC30" i="5"/>
  <c r="EG32" i="1"/>
  <c r="CC14" i="5"/>
  <c r="EG16" i="1"/>
  <c r="EG59" i="1"/>
  <c r="CC57" i="5"/>
  <c r="EG43" i="1"/>
  <c r="CC41" i="5"/>
  <c r="EG27" i="1"/>
  <c r="CC25" i="5"/>
  <c r="EG11" i="1"/>
  <c r="CC9" i="5"/>
  <c r="CC52" i="5"/>
  <c r="EG54" i="1"/>
  <c r="CC36" i="5"/>
  <c r="EG38" i="1"/>
  <c r="CC20" i="5"/>
  <c r="EG22" i="1"/>
  <c r="CF9" i="1"/>
  <c r="CF13" i="1"/>
  <c r="CD11" i="5" s="1"/>
  <c r="CF17" i="1"/>
  <c r="CF21" i="1"/>
  <c r="CF25" i="1"/>
  <c r="CF29" i="1"/>
  <c r="CD27" i="5" s="1"/>
  <c r="CF33" i="1"/>
  <c r="CD31" i="5" s="1"/>
  <c r="CF37" i="1"/>
  <c r="CF41" i="1"/>
  <c r="CD39" i="5" s="1"/>
  <c r="CF45" i="1"/>
  <c r="CD43" i="5" s="1"/>
  <c r="CF49" i="1"/>
  <c r="CF53" i="1"/>
  <c r="CF57" i="1"/>
  <c r="CF61" i="1"/>
  <c r="CF6" i="1"/>
  <c r="DB9" i="1"/>
  <c r="DB13" i="1"/>
  <c r="DB17" i="1"/>
  <c r="DB21" i="1"/>
  <c r="DB25" i="1"/>
  <c r="DB29" i="1"/>
  <c r="DB33" i="1"/>
  <c r="DB37" i="1"/>
  <c r="DB41" i="1"/>
  <c r="DB45" i="1"/>
  <c r="DB49" i="1"/>
  <c r="DB53" i="1"/>
  <c r="DB57" i="1"/>
  <c r="DB61" i="1"/>
  <c r="DB6" i="1"/>
  <c r="CF10" i="1"/>
  <c r="CF14" i="1"/>
  <c r="CF18" i="1"/>
  <c r="CF22" i="1"/>
  <c r="CD20" i="5" s="1"/>
  <c r="CF26" i="1"/>
  <c r="CF30" i="1"/>
  <c r="CF34" i="1"/>
  <c r="CF38" i="1"/>
  <c r="CD36" i="5" s="1"/>
  <c r="CF42" i="1"/>
  <c r="CF46" i="1"/>
  <c r="CF50" i="1"/>
  <c r="CF54" i="1"/>
  <c r="CD52" i="5" s="1"/>
  <c r="CF58" i="1"/>
  <c r="CF62" i="1"/>
  <c r="DB10" i="1"/>
  <c r="DB14" i="1"/>
  <c r="DB18" i="1"/>
  <c r="DB22" i="1"/>
  <c r="DB26" i="1"/>
  <c r="DB30" i="1"/>
  <c r="DB34" i="1"/>
  <c r="DB38" i="1"/>
  <c r="DB42" i="1"/>
  <c r="CF7" i="1"/>
  <c r="CD5" i="5" s="1"/>
  <c r="CF11" i="1"/>
  <c r="CF15" i="1"/>
  <c r="CF19" i="1"/>
  <c r="CF23" i="1"/>
  <c r="CD21" i="5" s="1"/>
  <c r="CF27" i="1"/>
  <c r="CF31" i="1"/>
  <c r="CF35" i="1"/>
  <c r="CF39" i="1"/>
  <c r="CF43" i="1"/>
  <c r="CF47" i="1"/>
  <c r="CF51" i="1"/>
  <c r="CD49" i="5" s="1"/>
  <c r="CF55" i="1"/>
  <c r="CD53" i="5" s="1"/>
  <c r="CF59" i="1"/>
  <c r="CF63" i="1"/>
  <c r="DB7" i="1"/>
  <c r="DB11" i="1"/>
  <c r="DB15" i="1"/>
  <c r="DB19" i="1"/>
  <c r="DB23" i="1"/>
  <c r="DB27" i="1"/>
  <c r="DB31" i="1"/>
  <c r="CF20" i="1"/>
  <c r="CF36" i="1"/>
  <c r="CF52" i="1"/>
  <c r="DB20" i="1"/>
  <c r="DB35" i="1"/>
  <c r="DB43" i="1"/>
  <c r="DB48" i="1"/>
  <c r="DB54" i="1"/>
  <c r="DB59" i="1"/>
  <c r="DB64" i="1"/>
  <c r="DB28" i="1"/>
  <c r="DB56" i="1"/>
  <c r="CF32" i="1"/>
  <c r="CF64" i="1"/>
  <c r="DB32" i="1"/>
  <c r="DB47" i="1"/>
  <c r="DB58" i="1"/>
  <c r="CF8" i="1"/>
  <c r="CF24" i="1"/>
  <c r="CF40" i="1"/>
  <c r="CF56" i="1"/>
  <c r="DB8" i="1"/>
  <c r="DB24" i="1"/>
  <c r="DB36" i="1"/>
  <c r="DB44" i="1"/>
  <c r="DB50" i="1"/>
  <c r="DB55" i="1"/>
  <c r="DB60" i="1"/>
  <c r="CF12" i="1"/>
  <c r="CF28" i="1"/>
  <c r="CF44" i="1"/>
  <c r="CF60" i="1"/>
  <c r="DB12" i="1"/>
  <c r="DB39" i="1"/>
  <c r="DB46" i="1"/>
  <c r="DB51" i="1"/>
  <c r="DB62" i="1"/>
  <c r="CF16" i="1"/>
  <c r="CF48" i="1"/>
  <c r="DB16" i="1"/>
  <c r="DB40" i="1"/>
  <c r="DB52" i="1"/>
  <c r="DB63" i="1"/>
  <c r="BJ5" i="3"/>
  <c r="FK39" i="1"/>
  <c r="FK37" i="1"/>
  <c r="FK49" i="1"/>
  <c r="FK36" i="1"/>
  <c r="FK56" i="1"/>
  <c r="FK15" i="1"/>
  <c r="FK30" i="1"/>
  <c r="FK55" i="1"/>
  <c r="FK27" i="1"/>
  <c r="FK6" i="1"/>
  <c r="FK10" i="1"/>
  <c r="FK17" i="1"/>
  <c r="FK60" i="1"/>
  <c r="FK41" i="1"/>
  <c r="FK51" i="1"/>
  <c r="FK19" i="1"/>
  <c r="FK42" i="1"/>
  <c r="FK53" i="1"/>
  <c r="FK54" i="1"/>
  <c r="FK43" i="1"/>
  <c r="FK23" i="1"/>
  <c r="FK20" i="1"/>
  <c r="FK44" i="1"/>
  <c r="FK14" i="1"/>
  <c r="FK8" i="1"/>
  <c r="FK16" i="1"/>
  <c r="GW45" i="1"/>
  <c r="GX45" i="1" s="1"/>
  <c r="GW37" i="1"/>
  <c r="GX37" i="1" s="1"/>
  <c r="GW38" i="1"/>
  <c r="GX38" i="1" s="1"/>
  <c r="FK13" i="1"/>
  <c r="FK59" i="1"/>
  <c r="FK64" i="1"/>
  <c r="FK22" i="1"/>
  <c r="FK24" i="1"/>
  <c r="FK29" i="1"/>
  <c r="FK48" i="1"/>
  <c r="FK32" i="1"/>
  <c r="FK63" i="1"/>
  <c r="FK7" i="1"/>
  <c r="FK26" i="1"/>
  <c r="FK50" i="1"/>
  <c r="FK47" i="1"/>
  <c r="FK35" i="1"/>
  <c r="FK18" i="1"/>
  <c r="FK25" i="1"/>
  <c r="FK40" i="1"/>
  <c r="FK57" i="1"/>
  <c r="FK61" i="1"/>
  <c r="FK62" i="1"/>
  <c r="FK58" i="1"/>
  <c r="FK45" i="1"/>
  <c r="FK46" i="1"/>
  <c r="FK33" i="1"/>
  <c r="FK11" i="1"/>
  <c r="FK28" i="1"/>
  <c r="FK38" i="1"/>
  <c r="FK52" i="1"/>
  <c r="FK12" i="1"/>
  <c r="FK31" i="1"/>
  <c r="FK21" i="1"/>
  <c r="FK34" i="1"/>
  <c r="FK9" i="1"/>
  <c r="IC22" i="1"/>
  <c r="IC29" i="1"/>
  <c r="IC45" i="1"/>
  <c r="IC13" i="1"/>
  <c r="IC47" i="1"/>
  <c r="IC21" i="1"/>
  <c r="IC35" i="1"/>
  <c r="IC24" i="1"/>
  <c r="IC31" i="1"/>
  <c r="IC20" i="1"/>
  <c r="IC11" i="1"/>
  <c r="IC10" i="1"/>
  <c r="IC12" i="1"/>
  <c r="IC32" i="1"/>
  <c r="IC60" i="1"/>
  <c r="IC57" i="1"/>
  <c r="IC17" i="1"/>
  <c r="IC54" i="1"/>
  <c r="IC6" i="1"/>
  <c r="IC7" i="1"/>
  <c r="IC15" i="1"/>
  <c r="IC16" i="1"/>
  <c r="IC59" i="1"/>
  <c r="IC40" i="1"/>
  <c r="IC33" i="1"/>
  <c r="IC49" i="1"/>
  <c r="IC23" i="1"/>
  <c r="IC27" i="1"/>
  <c r="IC50" i="1"/>
  <c r="IC18" i="1"/>
  <c r="IC14" i="1"/>
  <c r="IC53" i="1"/>
  <c r="IC38" i="1"/>
  <c r="IC42" i="1"/>
  <c r="IC44" i="1"/>
  <c r="IC9" i="1"/>
  <c r="IC34" i="1"/>
  <c r="IC55" i="1"/>
  <c r="IC51" i="1"/>
  <c r="IC61" i="1"/>
  <c r="IC62" i="1"/>
  <c r="IC63" i="1"/>
  <c r="IC36" i="1"/>
  <c r="IC46" i="1"/>
  <c r="IC25" i="1"/>
  <c r="IC8" i="1"/>
  <c r="IC48" i="1"/>
  <c r="IC30" i="1"/>
  <c r="IC37" i="1"/>
  <c r="IC43" i="1"/>
  <c r="IC58" i="1"/>
  <c r="IC39" i="1"/>
  <c r="IC28" i="1"/>
  <c r="IC52" i="1"/>
  <c r="IC41" i="1"/>
  <c r="IC26" i="1"/>
  <c r="IC56" i="1"/>
  <c r="IC19" i="1"/>
  <c r="IC64" i="1"/>
  <c r="GW53" i="1"/>
  <c r="GX53" i="1" s="1"/>
  <c r="GW11" i="1"/>
  <c r="GX11" i="1" s="1"/>
  <c r="GW7" i="1"/>
  <c r="GX7" i="1" s="1"/>
  <c r="GW49" i="1"/>
  <c r="GX49" i="1" s="1"/>
  <c r="GW12" i="1"/>
  <c r="GX12" i="1" s="1"/>
  <c r="GW19" i="1"/>
  <c r="GX19" i="1" s="1"/>
  <c r="GW21" i="1"/>
  <c r="GX21" i="1" s="1"/>
  <c r="GW20" i="1"/>
  <c r="GX20" i="1" s="1"/>
  <c r="GW39" i="1"/>
  <c r="GX39" i="1" s="1"/>
  <c r="GW15" i="1"/>
  <c r="GX15" i="1" s="1"/>
  <c r="GW16" i="1"/>
  <c r="GX16" i="1" s="1"/>
  <c r="GW35" i="1"/>
  <c r="GX35" i="1" s="1"/>
  <c r="GW54" i="1"/>
  <c r="GX54" i="1" s="1"/>
  <c r="GW34" i="1"/>
  <c r="GX34" i="1" s="1"/>
  <c r="GW61" i="1"/>
  <c r="GX61" i="1" s="1"/>
  <c r="GW8" i="1"/>
  <c r="GX8" i="1" s="1"/>
  <c r="GW6" i="1"/>
  <c r="GX6" i="1" s="1"/>
  <c r="GW33" i="1"/>
  <c r="GX33" i="1" s="1"/>
  <c r="GW57" i="1"/>
  <c r="GX57" i="1" s="1"/>
  <c r="GW50" i="1"/>
  <c r="GX50" i="1" s="1"/>
  <c r="GW60" i="1"/>
  <c r="GX60" i="1" s="1"/>
  <c r="GW36" i="1"/>
  <c r="GX36" i="1" s="1"/>
  <c r="GW48" i="1"/>
  <c r="GX48" i="1" s="1"/>
  <c r="GW29" i="1"/>
  <c r="GX29" i="1" s="1"/>
  <c r="GW41" i="1"/>
  <c r="GX41" i="1" s="1"/>
  <c r="GW59" i="1"/>
  <c r="GX59" i="1" s="1"/>
  <c r="GW28" i="1"/>
  <c r="GX28" i="1" s="1"/>
  <c r="GW47" i="1"/>
  <c r="GX47" i="1" s="1"/>
  <c r="GW26" i="1"/>
  <c r="GX26" i="1" s="1"/>
  <c r="GW40" i="1"/>
  <c r="GX40" i="1" s="1"/>
  <c r="GW31" i="1"/>
  <c r="GX31" i="1" s="1"/>
  <c r="GW18" i="1"/>
  <c r="GX18" i="1" s="1"/>
  <c r="GW44" i="1"/>
  <c r="GX44" i="1" s="1"/>
  <c r="GW32" i="1"/>
  <c r="GX32" i="1" s="1"/>
  <c r="GW63" i="1"/>
  <c r="GX63" i="1" s="1"/>
  <c r="GW51" i="1"/>
  <c r="GX51" i="1" s="1"/>
  <c r="GW55" i="1"/>
  <c r="GX55" i="1" s="1"/>
  <c r="GW9" i="1"/>
  <c r="GX9" i="1" s="1"/>
  <c r="GW10" i="1"/>
  <c r="GX10" i="1" s="1"/>
  <c r="GW58" i="1"/>
  <c r="GX58" i="1" s="1"/>
  <c r="GW22" i="1"/>
  <c r="GX22" i="1" s="1"/>
  <c r="GW56" i="1"/>
  <c r="GX56" i="1" s="1"/>
  <c r="GW43" i="1"/>
  <c r="GX43" i="1" s="1"/>
  <c r="GW27" i="1"/>
  <c r="GX27" i="1" s="1"/>
  <c r="GW42" i="1"/>
  <c r="GX42" i="1" s="1"/>
  <c r="GW17" i="1"/>
  <c r="GX17" i="1" s="1"/>
  <c r="GW30" i="1"/>
  <c r="GX30" i="1" s="1"/>
  <c r="GW62" i="1"/>
  <c r="GX62" i="1" s="1"/>
  <c r="GW46" i="1"/>
  <c r="GX46" i="1" s="1"/>
  <c r="GW23" i="1"/>
  <c r="GX23" i="1" s="1"/>
  <c r="GW24" i="1"/>
  <c r="GX24" i="1" s="1"/>
  <c r="GW13" i="1"/>
  <c r="GX13" i="1" s="1"/>
  <c r="GW64" i="1"/>
  <c r="GX64" i="1" s="1"/>
  <c r="GW25" i="1"/>
  <c r="GX25" i="1" s="1"/>
  <c r="GW14" i="1"/>
  <c r="GX14" i="1" s="1"/>
  <c r="GW52" i="1"/>
  <c r="GX52" i="1" s="1"/>
  <c r="DC48" i="1" l="1"/>
  <c r="BV5" i="3"/>
  <c r="BV5" i="20"/>
  <c r="DC44" i="1"/>
  <c r="DC38" i="1"/>
  <c r="DC22" i="1"/>
  <c r="DC35" i="1"/>
  <c r="DC41" i="1"/>
  <c r="DC16" i="1"/>
  <c r="CD26" i="5"/>
  <c r="DC28" i="1"/>
  <c r="DC12" i="1"/>
  <c r="DC56" i="1"/>
  <c r="DC32" i="1"/>
  <c r="DC20" i="1"/>
  <c r="DC63" i="1"/>
  <c r="DC47" i="1"/>
  <c r="DC31" i="1"/>
  <c r="DC15" i="1"/>
  <c r="DC62" i="1"/>
  <c r="CD44" i="5"/>
  <c r="DC46" i="1"/>
  <c r="DC30" i="1"/>
  <c r="CD12" i="5"/>
  <c r="DC14" i="1"/>
  <c r="DC53" i="1"/>
  <c r="CD35" i="5"/>
  <c r="DC37" i="1"/>
  <c r="CD19" i="5"/>
  <c r="DC21" i="1"/>
  <c r="CD58" i="5"/>
  <c r="DC60" i="1"/>
  <c r="CD38" i="5"/>
  <c r="DC40" i="1"/>
  <c r="CD57" i="5"/>
  <c r="DC59" i="1"/>
  <c r="CD41" i="5"/>
  <c r="DC43" i="1"/>
  <c r="DC27" i="1"/>
  <c r="CD9" i="5"/>
  <c r="DC11" i="1"/>
  <c r="DC58" i="1"/>
  <c r="CD40" i="5"/>
  <c r="DC42" i="1"/>
  <c r="DC26" i="1"/>
  <c r="CD8" i="5"/>
  <c r="DC10" i="1"/>
  <c r="CD4" i="5"/>
  <c r="DC6" i="1"/>
  <c r="DC49" i="1"/>
  <c r="DC33" i="1"/>
  <c r="DC17" i="1"/>
  <c r="CD22" i="5"/>
  <c r="DC24" i="1"/>
  <c r="CD50" i="5"/>
  <c r="DC52" i="1"/>
  <c r="DC55" i="1"/>
  <c r="CD37" i="5"/>
  <c r="DC39" i="1"/>
  <c r="DC23" i="1"/>
  <c r="DC7" i="1"/>
  <c r="DC54" i="1"/>
  <c r="DC61" i="1"/>
  <c r="DC45" i="1"/>
  <c r="DC29" i="1"/>
  <c r="DC13" i="1"/>
  <c r="CD6" i="5"/>
  <c r="DC8" i="1"/>
  <c r="CD62" i="5"/>
  <c r="DC64" i="1"/>
  <c r="DC36" i="1"/>
  <c r="DC51" i="1"/>
  <c r="CD17" i="5"/>
  <c r="DC19" i="1"/>
  <c r="DC50" i="1"/>
  <c r="DC34" i="1"/>
  <c r="CD16" i="5"/>
  <c r="DC18" i="1"/>
  <c r="CD55" i="5"/>
  <c r="DC57" i="1"/>
  <c r="CD23" i="5"/>
  <c r="DC25" i="1"/>
  <c r="CD7" i="5"/>
  <c r="DC9" i="1"/>
  <c r="CD47" i="5"/>
  <c r="CD15" i="5"/>
  <c r="CD42" i="5"/>
  <c r="CD14" i="5"/>
  <c r="CD46" i="5"/>
  <c r="CD59" i="5"/>
  <c r="CD56" i="5"/>
  <c r="CD25" i="5"/>
  <c r="CD24" i="5"/>
  <c r="CD32" i="5"/>
  <c r="CD33" i="5"/>
  <c r="CD48" i="5"/>
  <c r="CD34" i="5"/>
  <c r="CD54" i="5"/>
  <c r="CD10" i="5"/>
  <c r="CD29" i="5"/>
  <c r="CD45" i="5"/>
  <c r="CD51" i="5"/>
  <c r="CD60" i="5"/>
  <c r="CD30" i="5"/>
  <c r="CD28" i="5"/>
  <c r="CD61" i="5"/>
  <c r="CD13" i="5"/>
  <c r="CD18" i="5"/>
  <c r="FM34" i="1"/>
  <c r="FN34" i="1" s="1"/>
  <c r="FM9" i="1"/>
  <c r="FN9" i="1" s="1"/>
  <c r="FM49" i="1"/>
  <c r="FN49" i="1" s="1"/>
  <c r="FM12" i="1"/>
  <c r="FN12" i="1" s="1"/>
  <c r="FM11" i="1"/>
  <c r="FN11" i="1" s="1"/>
  <c r="FM58" i="1"/>
  <c r="FN58" i="1" s="1"/>
  <c r="FM40" i="1"/>
  <c r="FN40" i="1" s="1"/>
  <c r="FM47" i="1"/>
  <c r="FN47" i="1" s="1"/>
  <c r="FM63" i="1"/>
  <c r="FN63" i="1" s="1"/>
  <c r="FM24" i="1"/>
  <c r="FN24" i="1" s="1"/>
  <c r="FM59" i="1"/>
  <c r="FN59" i="1" s="1"/>
  <c r="FM16" i="1"/>
  <c r="FN16" i="1" s="1"/>
  <c r="FM20" i="1"/>
  <c r="FN20" i="1" s="1"/>
  <c r="FM53" i="1"/>
  <c r="FN53" i="1" s="1"/>
  <c r="FM41" i="1"/>
  <c r="FN41" i="1" s="1"/>
  <c r="FM6" i="1"/>
  <c r="FN6" i="1" s="1"/>
  <c r="FM15" i="1"/>
  <c r="FN15" i="1" s="1"/>
  <c r="FM52" i="1"/>
  <c r="FN52" i="1" s="1"/>
  <c r="FM33" i="1"/>
  <c r="FN33" i="1" s="1"/>
  <c r="FM62" i="1"/>
  <c r="FN62" i="1" s="1"/>
  <c r="FM25" i="1"/>
  <c r="FN25" i="1" s="1"/>
  <c r="FM50" i="1"/>
  <c r="FN50" i="1" s="1"/>
  <c r="FM32" i="1"/>
  <c r="FN32" i="1" s="1"/>
  <c r="FM22" i="1"/>
  <c r="FN22" i="1" s="1"/>
  <c r="FM13" i="1"/>
  <c r="FN13" i="1" s="1"/>
  <c r="FM8" i="1"/>
  <c r="FN8" i="1" s="1"/>
  <c r="FM23" i="1"/>
  <c r="FN23" i="1" s="1"/>
  <c r="FM42" i="1"/>
  <c r="FN42" i="1" s="1"/>
  <c r="FM60" i="1"/>
  <c r="FN60" i="1" s="1"/>
  <c r="FM27" i="1"/>
  <c r="FN27" i="1" s="1"/>
  <c r="FM56" i="1"/>
  <c r="FN56" i="1" s="1"/>
  <c r="FM21" i="1"/>
  <c r="FN21" i="1" s="1"/>
  <c r="FM38" i="1"/>
  <c r="FN38" i="1" s="1"/>
  <c r="FM46" i="1"/>
  <c r="FN46" i="1" s="1"/>
  <c r="FM61" i="1"/>
  <c r="FN61" i="1" s="1"/>
  <c r="FM18" i="1"/>
  <c r="FN18" i="1" s="1"/>
  <c r="FM26" i="1"/>
  <c r="FN26" i="1" s="1"/>
  <c r="FM48" i="1"/>
  <c r="FN48" i="1" s="1"/>
  <c r="FM39" i="1"/>
  <c r="FN39" i="1" s="1"/>
  <c r="FM14" i="1"/>
  <c r="FN14" i="1" s="1"/>
  <c r="FM43" i="1"/>
  <c r="FN43" i="1" s="1"/>
  <c r="FM19" i="1"/>
  <c r="FN19" i="1" s="1"/>
  <c r="FM17" i="1"/>
  <c r="FN17" i="1" s="1"/>
  <c r="FM55" i="1"/>
  <c r="FN55" i="1" s="1"/>
  <c r="FM36" i="1"/>
  <c r="FN36" i="1" s="1"/>
  <c r="FM31" i="1"/>
  <c r="FN31" i="1" s="1"/>
  <c r="FM28" i="1"/>
  <c r="FN28" i="1" s="1"/>
  <c r="FM45" i="1"/>
  <c r="FN45" i="1" s="1"/>
  <c r="FM57" i="1"/>
  <c r="FN57" i="1" s="1"/>
  <c r="FM35" i="1"/>
  <c r="FN35" i="1" s="1"/>
  <c r="FM7" i="1"/>
  <c r="FN7" i="1" s="1"/>
  <c r="FM29" i="1"/>
  <c r="FN29" i="1" s="1"/>
  <c r="FM64" i="1"/>
  <c r="FN64" i="1" s="1"/>
  <c r="FM44" i="1"/>
  <c r="FN44" i="1" s="1"/>
  <c r="FM54" i="1"/>
  <c r="FN54" i="1" s="1"/>
  <c r="FM51" i="1"/>
  <c r="FN51" i="1" s="1"/>
  <c r="FM10" i="1"/>
  <c r="FN10" i="1" s="1"/>
  <c r="FM30" i="1"/>
  <c r="FN30" i="1" s="1"/>
  <c r="FM37" i="1"/>
  <c r="FN37" i="1" s="1"/>
  <c r="IE26" i="1"/>
  <c r="IF26" i="1" s="1"/>
  <c r="IE39" i="1"/>
  <c r="IF39" i="1" s="1"/>
  <c r="IE30" i="1"/>
  <c r="IF30" i="1" s="1"/>
  <c r="IE61" i="1"/>
  <c r="IF61" i="1" s="1"/>
  <c r="IE27" i="1"/>
  <c r="IF27" i="1" s="1"/>
  <c r="IE57" i="1"/>
  <c r="IF57" i="1" s="1"/>
  <c r="IE13" i="1"/>
  <c r="IF13" i="1" s="1"/>
  <c r="IE64" i="1"/>
  <c r="IF64" i="1" s="1"/>
  <c r="IE41" i="1"/>
  <c r="IF41" i="1" s="1"/>
  <c r="IE58" i="1"/>
  <c r="IF58" i="1" s="1"/>
  <c r="IE48" i="1"/>
  <c r="IF48" i="1" s="1"/>
  <c r="IE36" i="1"/>
  <c r="IF36" i="1" s="1"/>
  <c r="IE51" i="1"/>
  <c r="IF51" i="1" s="1"/>
  <c r="IE44" i="1"/>
  <c r="IF44" i="1" s="1"/>
  <c r="IE14" i="1"/>
  <c r="IF14" i="1" s="1"/>
  <c r="IE23" i="1"/>
  <c r="IF23" i="1" s="1"/>
  <c r="IE59" i="1"/>
  <c r="IF59" i="1" s="1"/>
  <c r="IE6" i="1"/>
  <c r="IF6" i="1" s="1"/>
  <c r="IE60" i="1"/>
  <c r="IF60" i="1" s="1"/>
  <c r="IE11" i="1"/>
  <c r="IF11" i="1" s="1"/>
  <c r="IE35" i="1"/>
  <c r="IF35" i="1" s="1"/>
  <c r="IE45" i="1"/>
  <c r="IF45" i="1" s="1"/>
  <c r="IE46" i="1"/>
  <c r="IF46" i="1" s="1"/>
  <c r="IE40" i="1"/>
  <c r="IF40" i="1" s="1"/>
  <c r="IE9" i="1"/>
  <c r="IF9" i="1" s="1"/>
  <c r="IE10" i="1"/>
  <c r="IF10" i="1" s="1"/>
  <c r="IE19" i="1"/>
  <c r="IF19" i="1" s="1"/>
  <c r="IE52" i="1"/>
  <c r="IF52" i="1" s="1"/>
  <c r="IE43" i="1"/>
  <c r="IF43" i="1" s="1"/>
  <c r="IE8" i="1"/>
  <c r="IF8" i="1" s="1"/>
  <c r="IE63" i="1"/>
  <c r="IF63" i="1" s="1"/>
  <c r="IE55" i="1"/>
  <c r="IF55" i="1" s="1"/>
  <c r="IE42" i="1"/>
  <c r="IF42" i="1" s="1"/>
  <c r="IE18" i="1"/>
  <c r="IF18" i="1" s="1"/>
  <c r="IE49" i="1"/>
  <c r="IF49" i="1" s="1"/>
  <c r="IE16" i="1"/>
  <c r="IF16" i="1" s="1"/>
  <c r="IE54" i="1"/>
  <c r="IF54" i="1" s="1"/>
  <c r="IE32" i="1"/>
  <c r="IF32" i="1" s="1"/>
  <c r="IE20" i="1"/>
  <c r="IF20" i="1" s="1"/>
  <c r="IE21" i="1"/>
  <c r="IF21" i="1" s="1"/>
  <c r="IE29" i="1"/>
  <c r="IF29" i="1" s="1"/>
  <c r="IE53" i="1"/>
  <c r="IF53" i="1" s="1"/>
  <c r="IE7" i="1"/>
  <c r="IF7" i="1" s="1"/>
  <c r="IE24" i="1"/>
  <c r="IF24" i="1" s="1"/>
  <c r="IE56" i="1"/>
  <c r="IF56" i="1" s="1"/>
  <c r="IE28" i="1"/>
  <c r="IF28" i="1" s="1"/>
  <c r="IE37" i="1"/>
  <c r="IF37" i="1" s="1"/>
  <c r="IE25" i="1"/>
  <c r="IF25" i="1" s="1"/>
  <c r="IE62" i="1"/>
  <c r="IF62" i="1" s="1"/>
  <c r="IE34" i="1"/>
  <c r="IF34" i="1" s="1"/>
  <c r="IE38" i="1"/>
  <c r="IF38" i="1" s="1"/>
  <c r="IE50" i="1"/>
  <c r="IF50" i="1" s="1"/>
  <c r="IE33" i="1"/>
  <c r="IF33" i="1" s="1"/>
  <c r="IE15" i="1"/>
  <c r="IF15" i="1" s="1"/>
  <c r="IE17" i="1"/>
  <c r="IF17" i="1" s="1"/>
  <c r="IE12" i="1"/>
  <c r="IF12" i="1" s="1"/>
  <c r="IE31" i="1"/>
  <c r="IF31" i="1" s="1"/>
  <c r="IE47" i="1"/>
  <c r="IF47" i="1" s="1"/>
  <c r="IE22" i="1"/>
  <c r="IF22" i="1" s="1"/>
  <c r="GY11" i="1"/>
  <c r="GY62" i="1"/>
  <c r="GY44" i="1"/>
  <c r="GY60" i="1"/>
  <c r="GY39" i="1"/>
  <c r="GY16" i="1"/>
  <c r="GY20" i="1"/>
  <c r="GY31" i="1"/>
  <c r="GY32" i="1"/>
  <c r="GY9" i="1"/>
  <c r="GY15" i="1"/>
  <c r="GY38" i="1"/>
  <c r="GY56" i="1"/>
  <c r="GY58" i="1"/>
  <c r="GY24" i="1"/>
  <c r="GY53" i="1"/>
  <c r="GY40" i="1"/>
  <c r="GY47" i="1"/>
  <c r="GY21" i="1"/>
  <c r="GY18" i="1"/>
  <c r="GY55" i="1"/>
  <c r="GY30" i="1"/>
  <c r="GY29" i="1"/>
  <c r="GY37" i="1"/>
  <c r="GY57" i="1"/>
  <c r="GY41" i="1"/>
  <c r="GY36" i="1"/>
  <c r="GY22" i="1"/>
  <c r="GY27" i="1"/>
  <c r="GY51" i="1"/>
  <c r="GY61" i="1"/>
  <c r="GY42" i="1"/>
  <c r="GY26" i="1"/>
  <c r="GY43" i="1"/>
  <c r="GY6" i="1"/>
  <c r="GY7" i="1"/>
  <c r="GY63" i="1"/>
  <c r="GY14" i="1"/>
  <c r="GY25" i="1"/>
  <c r="GY13" i="1"/>
  <c r="GY10" i="1"/>
  <c r="GY34" i="1"/>
  <c r="GY28" i="1"/>
  <c r="GY49" i="1"/>
  <c r="GY17" i="1"/>
  <c r="GY59" i="1"/>
  <c r="GY52" i="1"/>
  <c r="GY45" i="1"/>
  <c r="GY48" i="1"/>
  <c r="GY35" i="1"/>
  <c r="GY46" i="1"/>
  <c r="GY54" i="1"/>
  <c r="GY23" i="1"/>
  <c r="GY50" i="1"/>
  <c r="GY19" i="1"/>
  <c r="GY8" i="1"/>
  <c r="GY12" i="1"/>
  <c r="GY33" i="1"/>
  <c r="GY64" i="1"/>
  <c r="EH37" i="1" l="1"/>
  <c r="EH49" i="1"/>
  <c r="EH52" i="1"/>
  <c r="EH12" i="1"/>
  <c r="EH17" i="1"/>
  <c r="EH58" i="1"/>
  <c r="EH13" i="1"/>
  <c r="EH16" i="1"/>
  <c r="EH31" i="1"/>
  <c r="EH8" i="1"/>
  <c r="EH11" i="1"/>
  <c r="EH44" i="1"/>
  <c r="EH7" i="1"/>
  <c r="EH46" i="1"/>
  <c r="EH61" i="1"/>
  <c r="EH29" i="1"/>
  <c r="EH43" i="1"/>
  <c r="EH32" i="1"/>
  <c r="EH47" i="1"/>
  <c r="EH38" i="1"/>
  <c r="EH63" i="1"/>
  <c r="EH36" i="1"/>
  <c r="EH27" i="1"/>
  <c r="EH9" i="1"/>
  <c r="EH6" i="1"/>
  <c r="EH34" i="1"/>
  <c r="EH15" i="1"/>
  <c r="EH19" i="1"/>
  <c r="EH60" i="1"/>
  <c r="EH42" i="1"/>
  <c r="EH39" i="1"/>
  <c r="EH53" i="1"/>
  <c r="EH56" i="1"/>
  <c r="EH48" i="1"/>
  <c r="EH51" i="1"/>
  <c r="EH26" i="1"/>
  <c r="EH23" i="1"/>
  <c r="EH25" i="1"/>
  <c r="EH33" i="1"/>
  <c r="EH10" i="1"/>
  <c r="EH28" i="1"/>
  <c r="EH22" i="1"/>
  <c r="EH62" i="1"/>
  <c r="EH54" i="1"/>
  <c r="EH14" i="1"/>
  <c r="EH41" i="1"/>
  <c r="EH30" i="1"/>
  <c r="EH40" i="1"/>
  <c r="EH45" i="1"/>
  <c r="EH64" i="1"/>
  <c r="EH24" i="1"/>
  <c r="EH59" i="1"/>
  <c r="EH18" i="1"/>
  <c r="EH21" i="1"/>
  <c r="EH50" i="1"/>
  <c r="EH35" i="1"/>
  <c r="EH57" i="1"/>
  <c r="EH20" i="1"/>
  <c r="EH55" i="1"/>
  <c r="FO52" i="1"/>
  <c r="FO51" i="1"/>
  <c r="FO30" i="1"/>
  <c r="FO37" i="1"/>
  <c r="FO47" i="1"/>
  <c r="FO48" i="1"/>
  <c r="FO17" i="1"/>
  <c r="FO61" i="1"/>
  <c r="FO25" i="1"/>
  <c r="FO9" i="1"/>
  <c r="FO28" i="1"/>
  <c r="FO16" i="1"/>
  <c r="FO55" i="1"/>
  <c r="FO39" i="1"/>
  <c r="FO21" i="1"/>
  <c r="FO53" i="1"/>
  <c r="FO22" i="1"/>
  <c r="FO29" i="1"/>
  <c r="FO64" i="1"/>
  <c r="FO27" i="1"/>
  <c r="FO44" i="1"/>
  <c r="FO46" i="1"/>
  <c r="FO7" i="1"/>
  <c r="FO6" i="1"/>
  <c r="FO38" i="1"/>
  <c r="FO14" i="1"/>
  <c r="FO32" i="1"/>
  <c r="FO19" i="1"/>
  <c r="FO13" i="1"/>
  <c r="FO18" i="1"/>
  <c r="FO26" i="1"/>
  <c r="FO50" i="1"/>
  <c r="FO20" i="1"/>
  <c r="FO35" i="1"/>
  <c r="FO49" i="1"/>
  <c r="FO54" i="1"/>
  <c r="FO45" i="1"/>
  <c r="FO63" i="1"/>
  <c r="HA8" i="1"/>
  <c r="HB8" i="1" s="1"/>
  <c r="FO15" i="1"/>
  <c r="FO60" i="1"/>
  <c r="FO10" i="1"/>
  <c r="FO58" i="1"/>
  <c r="FO8" i="1"/>
  <c r="FO40" i="1"/>
  <c r="FO33" i="1"/>
  <c r="FO34" i="1"/>
  <c r="FO56" i="1"/>
  <c r="FO42" i="1"/>
  <c r="FO62" i="1"/>
  <c r="FO57" i="1"/>
  <c r="FO41" i="1"/>
  <c r="FO12" i="1"/>
  <c r="FO31" i="1"/>
  <c r="FO23" i="1"/>
  <c r="FO36" i="1"/>
  <c r="FO43" i="1"/>
  <c r="FO11" i="1"/>
  <c r="FO24" i="1"/>
  <c r="FO59" i="1"/>
  <c r="IG9" i="1"/>
  <c r="IG8" i="1"/>
  <c r="IG51" i="1"/>
  <c r="IG26" i="1"/>
  <c r="IG34" i="1"/>
  <c r="IG46" i="1"/>
  <c r="IG37" i="1"/>
  <c r="IG24" i="1"/>
  <c r="IG50" i="1"/>
  <c r="IG62" i="1"/>
  <c r="IG59" i="1"/>
  <c r="IG57" i="1"/>
  <c r="IG48" i="1"/>
  <c r="IG38" i="1"/>
  <c r="IG56" i="1"/>
  <c r="IG18" i="1"/>
  <c r="IG16" i="1"/>
  <c r="IG36" i="1"/>
  <c r="IG49" i="1"/>
  <c r="IG52" i="1"/>
  <c r="IG6" i="1"/>
  <c r="IG7" i="1"/>
  <c r="IG42" i="1"/>
  <c r="IG30" i="1"/>
  <c r="IG47" i="1"/>
  <c r="IG28" i="1"/>
  <c r="IG21" i="1"/>
  <c r="IG14" i="1"/>
  <c r="IG13" i="1"/>
  <c r="IG44" i="1"/>
  <c r="IG41" i="1"/>
  <c r="IG25" i="1"/>
  <c r="IG31" i="1"/>
  <c r="IG63" i="1"/>
  <c r="IG32" i="1"/>
  <c r="IG19" i="1"/>
  <c r="IG58" i="1"/>
  <c r="IG23" i="1"/>
  <c r="IG10" i="1"/>
  <c r="IG61" i="1"/>
  <c r="IG29" i="1"/>
  <c r="IG12" i="1"/>
  <c r="IG53" i="1"/>
  <c r="IG39" i="1"/>
  <c r="IG35" i="1"/>
  <c r="IG11" i="1"/>
  <c r="IG55" i="1"/>
  <c r="IG20" i="1"/>
  <c r="IG40" i="1"/>
  <c r="IG27" i="1"/>
  <c r="IG15" i="1"/>
  <c r="IG54" i="1"/>
  <c r="IG17" i="1"/>
  <c r="IG60" i="1"/>
  <c r="IG22" i="1"/>
  <c r="IG45" i="1"/>
  <c r="IG43" i="1"/>
  <c r="IG33" i="1"/>
  <c r="IG64" i="1"/>
  <c r="HA54" i="1"/>
  <c r="HB54" i="1" s="1"/>
  <c r="HA45" i="1"/>
  <c r="HB45" i="1" s="1"/>
  <c r="HA13" i="1"/>
  <c r="HB13" i="1" s="1"/>
  <c r="HA22" i="1"/>
  <c r="HB22" i="1" s="1"/>
  <c r="HA18" i="1"/>
  <c r="HB18" i="1" s="1"/>
  <c r="HA38" i="1"/>
  <c r="HB38" i="1" s="1"/>
  <c r="HA60" i="1"/>
  <c r="HB60" i="1" s="1"/>
  <c r="HA64" i="1"/>
  <c r="HB64" i="1" s="1"/>
  <c r="HA19" i="1"/>
  <c r="HB19" i="1" s="1"/>
  <c r="HA46" i="1"/>
  <c r="HB46" i="1" s="1"/>
  <c r="HA52" i="1"/>
  <c r="HB52" i="1" s="1"/>
  <c r="HA28" i="1"/>
  <c r="HB28" i="1" s="1"/>
  <c r="HA25" i="1"/>
  <c r="HB25" i="1" s="1"/>
  <c r="HA6" i="1"/>
  <c r="HB6" i="1" s="1"/>
  <c r="HA61" i="1"/>
  <c r="HB61" i="1" s="1"/>
  <c r="HA36" i="1"/>
  <c r="HB36" i="1" s="1"/>
  <c r="HA29" i="1"/>
  <c r="HB29" i="1" s="1"/>
  <c r="HA21" i="1"/>
  <c r="HB21" i="1" s="1"/>
  <c r="HA24" i="1"/>
  <c r="HB24" i="1" s="1"/>
  <c r="HA15" i="1"/>
  <c r="HB15" i="1" s="1"/>
  <c r="HA20" i="1"/>
  <c r="HB20" i="1" s="1"/>
  <c r="HA44" i="1"/>
  <c r="HB44" i="1" s="1"/>
  <c r="HA49" i="1"/>
  <c r="HB49" i="1" s="1"/>
  <c r="HA42" i="1"/>
  <c r="HB42" i="1" s="1"/>
  <c r="HA37" i="1"/>
  <c r="HB37" i="1" s="1"/>
  <c r="HA53" i="1"/>
  <c r="HB53" i="1" s="1"/>
  <c r="HA31" i="1"/>
  <c r="HB31" i="1" s="1"/>
  <c r="HA33" i="1"/>
  <c r="HB33" i="1" s="1"/>
  <c r="HA50" i="1"/>
  <c r="HB50" i="1" s="1"/>
  <c r="HA35" i="1"/>
  <c r="HB35" i="1" s="1"/>
  <c r="HA59" i="1"/>
  <c r="HB59" i="1" s="1"/>
  <c r="HA34" i="1"/>
  <c r="HB34" i="1" s="1"/>
  <c r="HA14" i="1"/>
  <c r="HB14" i="1" s="1"/>
  <c r="HA43" i="1"/>
  <c r="HB43" i="1" s="1"/>
  <c r="HA51" i="1"/>
  <c r="HB51" i="1" s="1"/>
  <c r="HA41" i="1"/>
  <c r="HB41" i="1" s="1"/>
  <c r="HA30" i="1"/>
  <c r="HB30" i="1" s="1"/>
  <c r="HA47" i="1"/>
  <c r="HB47" i="1" s="1"/>
  <c r="HA58" i="1"/>
  <c r="HB58" i="1" s="1"/>
  <c r="HA16" i="1"/>
  <c r="HB16" i="1" s="1"/>
  <c r="HA62" i="1"/>
  <c r="HB62" i="1" s="1"/>
  <c r="HA7" i="1"/>
  <c r="HB7" i="1" s="1"/>
  <c r="HA12" i="1"/>
  <c r="HB12" i="1" s="1"/>
  <c r="HA23" i="1"/>
  <c r="HB23" i="1" s="1"/>
  <c r="HA48" i="1"/>
  <c r="HB48" i="1" s="1"/>
  <c r="HA17" i="1"/>
  <c r="HB17" i="1" s="1"/>
  <c r="HA9" i="1"/>
  <c r="HB9" i="1" s="1"/>
  <c r="HA10" i="1"/>
  <c r="HB10" i="1" s="1"/>
  <c r="HA63" i="1"/>
  <c r="HB63" i="1" s="1"/>
  <c r="HA26" i="1"/>
  <c r="HB26" i="1" s="1"/>
  <c r="HA27" i="1"/>
  <c r="HB27" i="1" s="1"/>
  <c r="HA57" i="1"/>
  <c r="HB57" i="1" s="1"/>
  <c r="HA55" i="1"/>
  <c r="HB55" i="1" s="1"/>
  <c r="HA40" i="1"/>
  <c r="HB40" i="1" s="1"/>
  <c r="HA56" i="1"/>
  <c r="HB56" i="1" s="1"/>
  <c r="HA32" i="1"/>
  <c r="HB32" i="1" s="1"/>
  <c r="HA39" i="1"/>
  <c r="HB39" i="1" s="1"/>
  <c r="HA11" i="1"/>
  <c r="HB11" i="1" s="1"/>
  <c r="EJ47" i="1" l="1"/>
  <c r="EK47" i="1" s="1"/>
  <c r="EJ61" i="1"/>
  <c r="EK61" i="1" s="1"/>
  <c r="EJ59" i="1"/>
  <c r="EK59" i="1" s="1"/>
  <c r="EJ48" i="1"/>
  <c r="EK48" i="1" s="1"/>
  <c r="EJ38" i="1"/>
  <c r="EK38" i="1" s="1"/>
  <c r="EJ35" i="1"/>
  <c r="EK35" i="1" s="1"/>
  <c r="EJ40" i="1"/>
  <c r="EK40" i="1" s="1"/>
  <c r="EJ11" i="1"/>
  <c r="EK11" i="1" s="1"/>
  <c r="EJ49" i="1"/>
  <c r="EK49" i="1" s="1"/>
  <c r="EJ7" i="1"/>
  <c r="EK7" i="1" s="1"/>
  <c r="EJ24" i="1"/>
  <c r="EK24" i="1" s="1"/>
  <c r="EJ54" i="1"/>
  <c r="EK54" i="1" s="1"/>
  <c r="EJ53" i="1"/>
  <c r="EK53" i="1" s="1"/>
  <c r="EJ52" i="1"/>
  <c r="EK52" i="1" s="1"/>
  <c r="EJ32" i="1"/>
  <c r="EK32" i="1" s="1"/>
  <c r="EJ55" i="1"/>
  <c r="EK55" i="1" s="1"/>
  <c r="EJ39" i="1"/>
  <c r="EK39" i="1" s="1"/>
  <c r="EJ22" i="1"/>
  <c r="EK22" i="1" s="1"/>
  <c r="EJ43" i="1"/>
  <c r="EK43" i="1" s="1"/>
  <c r="EJ26" i="1"/>
  <c r="EK26" i="1" s="1"/>
  <c r="EJ50" i="1"/>
  <c r="EK50" i="1" s="1"/>
  <c r="EJ30" i="1"/>
  <c r="EK30" i="1" s="1"/>
  <c r="EJ25" i="1"/>
  <c r="EK25" i="1" s="1"/>
  <c r="EJ31" i="1"/>
  <c r="EK31" i="1" s="1"/>
  <c r="EJ14" i="1"/>
  <c r="EK14" i="1" s="1"/>
  <c r="EJ28" i="1"/>
  <c r="EK28" i="1" s="1"/>
  <c r="EJ23" i="1"/>
  <c r="EK23" i="1" s="1"/>
  <c r="EJ56" i="1"/>
  <c r="EK56" i="1" s="1"/>
  <c r="EJ29" i="1"/>
  <c r="EK29" i="1" s="1"/>
  <c r="EJ60" i="1"/>
  <c r="EK60" i="1" s="1"/>
  <c r="EJ15" i="1"/>
  <c r="EK15" i="1" s="1"/>
  <c r="EJ6" i="1"/>
  <c r="EK6" i="1" s="1"/>
  <c r="EJ16" i="1"/>
  <c r="EK16" i="1" s="1"/>
  <c r="EJ12" i="1"/>
  <c r="EK12" i="1" s="1"/>
  <c r="EJ13" i="1"/>
  <c r="EK13" i="1" s="1"/>
  <c r="EJ58" i="1"/>
  <c r="EK58" i="1" s="1"/>
  <c r="EJ20" i="1"/>
  <c r="EK20" i="1" s="1"/>
  <c r="EJ21" i="1"/>
  <c r="EK21" i="1" s="1"/>
  <c r="EJ64" i="1"/>
  <c r="EK64" i="1" s="1"/>
  <c r="EJ10" i="1"/>
  <c r="EK10" i="1" s="1"/>
  <c r="EJ46" i="1"/>
  <c r="EK46" i="1" s="1"/>
  <c r="EJ44" i="1"/>
  <c r="EK44" i="1" s="1"/>
  <c r="EJ8" i="1"/>
  <c r="EK8" i="1" s="1"/>
  <c r="EJ27" i="1"/>
  <c r="EK27" i="1" s="1"/>
  <c r="EJ36" i="1"/>
  <c r="EK36" i="1" s="1"/>
  <c r="EJ63" i="1"/>
  <c r="EK63" i="1" s="1"/>
  <c r="EJ41" i="1"/>
  <c r="EK41" i="1" s="1"/>
  <c r="EJ57" i="1"/>
  <c r="EK57" i="1" s="1"/>
  <c r="EJ18" i="1"/>
  <c r="EK18" i="1" s="1"/>
  <c r="EJ45" i="1"/>
  <c r="EK45" i="1" s="1"/>
  <c r="EJ62" i="1"/>
  <c r="EK62" i="1" s="1"/>
  <c r="EJ33" i="1"/>
  <c r="EK33" i="1" s="1"/>
  <c r="EJ51" i="1"/>
  <c r="EK51" i="1" s="1"/>
  <c r="EJ42" i="1"/>
  <c r="EK42" i="1" s="1"/>
  <c r="EJ19" i="1"/>
  <c r="EK19" i="1" s="1"/>
  <c r="EJ34" i="1"/>
  <c r="EK34" i="1" s="1"/>
  <c r="EJ9" i="1"/>
  <c r="EK9" i="1" s="1"/>
  <c r="EJ17" i="1"/>
  <c r="EK17" i="1" s="1"/>
  <c r="EJ37" i="1"/>
  <c r="EK37" i="1" s="1"/>
  <c r="FQ59" i="1"/>
  <c r="FR59" i="1" s="1"/>
  <c r="FQ24" i="1"/>
  <c r="FR24" i="1" s="1"/>
  <c r="FQ36" i="1"/>
  <c r="FR36" i="1" s="1"/>
  <c r="FQ41" i="1"/>
  <c r="FR41" i="1" s="1"/>
  <c r="FQ56" i="1"/>
  <c r="FR56" i="1" s="1"/>
  <c r="FQ8" i="1"/>
  <c r="FR8" i="1" s="1"/>
  <c r="FQ15" i="1"/>
  <c r="FR15" i="1" s="1"/>
  <c r="FQ49" i="1"/>
  <c r="FR49" i="1" s="1"/>
  <c r="FQ26" i="1"/>
  <c r="FR26" i="1" s="1"/>
  <c r="FQ32" i="1"/>
  <c r="FR32" i="1" s="1"/>
  <c r="FQ7" i="1"/>
  <c r="FR7" i="1" s="1"/>
  <c r="FQ22" i="1"/>
  <c r="FR22" i="1" s="1"/>
  <c r="FQ55" i="1"/>
  <c r="FR55" i="1" s="1"/>
  <c r="FQ25" i="1"/>
  <c r="FR25" i="1" s="1"/>
  <c r="FQ47" i="1"/>
  <c r="FR47" i="1" s="1"/>
  <c r="FQ23" i="1"/>
  <c r="FR23" i="1" s="1"/>
  <c r="FQ57" i="1"/>
  <c r="FR57" i="1" s="1"/>
  <c r="FQ34" i="1"/>
  <c r="FR34" i="1" s="1"/>
  <c r="FQ58" i="1"/>
  <c r="FR58" i="1" s="1"/>
  <c r="FQ63" i="1"/>
  <c r="FR63" i="1" s="1"/>
  <c r="FQ35" i="1"/>
  <c r="FR35" i="1" s="1"/>
  <c r="FQ18" i="1"/>
  <c r="FR18" i="1" s="1"/>
  <c r="FQ14" i="1"/>
  <c r="FR14" i="1" s="1"/>
  <c r="FQ46" i="1"/>
  <c r="FR46" i="1" s="1"/>
  <c r="FQ53" i="1"/>
  <c r="FR53" i="1" s="1"/>
  <c r="FQ16" i="1"/>
  <c r="FR16" i="1" s="1"/>
  <c r="FQ61" i="1"/>
  <c r="FR61" i="1" s="1"/>
  <c r="FQ37" i="1"/>
  <c r="FR37" i="1" s="1"/>
  <c r="FQ11" i="1"/>
  <c r="FR11" i="1" s="1"/>
  <c r="FQ31" i="1"/>
  <c r="FR31" i="1" s="1"/>
  <c r="FQ62" i="1"/>
  <c r="FR62" i="1" s="1"/>
  <c r="FQ33" i="1"/>
  <c r="FR33" i="1" s="1"/>
  <c r="FQ10" i="1"/>
  <c r="FR10" i="1" s="1"/>
  <c r="FQ45" i="1"/>
  <c r="FR45" i="1" s="1"/>
  <c r="FQ20" i="1"/>
  <c r="FR20" i="1" s="1"/>
  <c r="FQ13" i="1"/>
  <c r="FR13" i="1" s="1"/>
  <c r="FQ38" i="1"/>
  <c r="FR38" i="1" s="1"/>
  <c r="FQ44" i="1"/>
  <c r="FR44" i="1" s="1"/>
  <c r="FQ64" i="1"/>
  <c r="FR64" i="1" s="1"/>
  <c r="FQ21" i="1"/>
  <c r="FR21" i="1" s="1"/>
  <c r="FQ28" i="1"/>
  <c r="FR28" i="1" s="1"/>
  <c r="FQ17" i="1"/>
  <c r="FR17" i="1" s="1"/>
  <c r="FQ30" i="1"/>
  <c r="FR30" i="1" s="1"/>
  <c r="FQ52" i="1"/>
  <c r="FR52" i="1" s="1"/>
  <c r="FQ43" i="1"/>
  <c r="FR43" i="1" s="1"/>
  <c r="FQ12" i="1"/>
  <c r="FR12" i="1" s="1"/>
  <c r="FQ42" i="1"/>
  <c r="FR42" i="1" s="1"/>
  <c r="FQ40" i="1"/>
  <c r="FR40" i="1" s="1"/>
  <c r="FQ60" i="1"/>
  <c r="FR60" i="1" s="1"/>
  <c r="FQ54" i="1"/>
  <c r="FR54" i="1" s="1"/>
  <c r="FQ50" i="1"/>
  <c r="FR50" i="1" s="1"/>
  <c r="FQ19" i="1"/>
  <c r="FR19" i="1" s="1"/>
  <c r="FQ6" i="1"/>
  <c r="FR6" i="1" s="1"/>
  <c r="FQ27" i="1"/>
  <c r="FR27" i="1" s="1"/>
  <c r="FQ29" i="1"/>
  <c r="FR29" i="1" s="1"/>
  <c r="FQ39" i="1"/>
  <c r="FR39" i="1" s="1"/>
  <c r="FQ9" i="1"/>
  <c r="FR9" i="1" s="1"/>
  <c r="FQ48" i="1"/>
  <c r="FR48" i="1" s="1"/>
  <c r="FQ51" i="1"/>
  <c r="FR51" i="1" s="1"/>
  <c r="II33" i="1"/>
  <c r="IJ33" i="1" s="1"/>
  <c r="II27" i="1"/>
  <c r="IJ27" i="1" s="1"/>
  <c r="II12" i="1"/>
  <c r="IJ12" i="1" s="1"/>
  <c r="II23" i="1"/>
  <c r="IJ23" i="1" s="1"/>
  <c r="II63" i="1"/>
  <c r="IJ63" i="1" s="1"/>
  <c r="II44" i="1"/>
  <c r="IJ44" i="1" s="1"/>
  <c r="II28" i="1"/>
  <c r="IJ28" i="1" s="1"/>
  <c r="II7" i="1"/>
  <c r="IJ7" i="1" s="1"/>
  <c r="II36" i="1"/>
  <c r="IJ36" i="1" s="1"/>
  <c r="II38" i="1"/>
  <c r="IJ38" i="1" s="1"/>
  <c r="II62" i="1"/>
  <c r="IJ62" i="1" s="1"/>
  <c r="II46" i="1"/>
  <c r="IJ46" i="1" s="1"/>
  <c r="II43" i="1"/>
  <c r="IJ43" i="1" s="1"/>
  <c r="II17" i="1"/>
  <c r="IJ17" i="1" s="1"/>
  <c r="II40" i="1"/>
  <c r="IJ40" i="1" s="1"/>
  <c r="II35" i="1"/>
  <c r="IJ35" i="1" s="1"/>
  <c r="II29" i="1"/>
  <c r="IJ29" i="1" s="1"/>
  <c r="II58" i="1"/>
  <c r="IJ58" i="1" s="1"/>
  <c r="II31" i="1"/>
  <c r="IJ31" i="1" s="1"/>
  <c r="II13" i="1"/>
  <c r="IJ13" i="1" s="1"/>
  <c r="II47" i="1"/>
  <c r="IJ47" i="1" s="1"/>
  <c r="II6" i="1"/>
  <c r="IJ6" i="1" s="1"/>
  <c r="II16" i="1"/>
  <c r="IJ16" i="1" s="1"/>
  <c r="II48" i="1"/>
  <c r="IJ48" i="1" s="1"/>
  <c r="II50" i="1"/>
  <c r="IJ50" i="1" s="1"/>
  <c r="II34" i="1"/>
  <c r="IJ34" i="1" s="1"/>
  <c r="II60" i="1"/>
  <c r="IJ60" i="1" s="1"/>
  <c r="II54" i="1"/>
  <c r="IJ54" i="1" s="1"/>
  <c r="II39" i="1"/>
  <c r="IJ39" i="1" s="1"/>
  <c r="II19" i="1"/>
  <c r="IJ19" i="1" s="1"/>
  <c r="II14" i="1"/>
  <c r="IJ14" i="1" s="1"/>
  <c r="II30" i="1"/>
  <c r="IJ30" i="1" s="1"/>
  <c r="II52" i="1"/>
  <c r="IJ52" i="1" s="1"/>
  <c r="II8" i="1"/>
  <c r="IJ8" i="1" s="1"/>
  <c r="II18" i="1"/>
  <c r="IJ18" i="1" s="1"/>
  <c r="II57" i="1"/>
  <c r="IJ57" i="1" s="1"/>
  <c r="II24" i="1"/>
  <c r="IJ24" i="1" s="1"/>
  <c r="II26" i="1"/>
  <c r="IJ26" i="1" s="1"/>
  <c r="II11" i="1"/>
  <c r="IJ11" i="1" s="1"/>
  <c r="II45" i="1"/>
  <c r="IJ45" i="1" s="1"/>
  <c r="II20" i="1"/>
  <c r="IJ20" i="1" s="1"/>
  <c r="II61" i="1"/>
  <c r="IJ61" i="1" s="1"/>
  <c r="II25" i="1"/>
  <c r="IJ25" i="1" s="1"/>
  <c r="II64" i="1"/>
  <c r="IJ64" i="1" s="1"/>
  <c r="II22" i="1"/>
  <c r="IJ22" i="1" s="1"/>
  <c r="II15" i="1"/>
  <c r="IJ15" i="1" s="1"/>
  <c r="II55" i="1"/>
  <c r="IJ55" i="1" s="1"/>
  <c r="II53" i="1"/>
  <c r="IJ53" i="1" s="1"/>
  <c r="II9" i="1"/>
  <c r="IJ9" i="1" s="1"/>
  <c r="II10" i="1"/>
  <c r="IJ10" i="1" s="1"/>
  <c r="II32" i="1"/>
  <c r="IJ32" i="1" s="1"/>
  <c r="II41" i="1"/>
  <c r="IJ41" i="1" s="1"/>
  <c r="II21" i="1"/>
  <c r="IJ21" i="1" s="1"/>
  <c r="II42" i="1"/>
  <c r="IJ42" i="1" s="1"/>
  <c r="II49" i="1"/>
  <c r="IJ49" i="1" s="1"/>
  <c r="II56" i="1"/>
  <c r="IJ56" i="1" s="1"/>
  <c r="II59" i="1"/>
  <c r="IJ59" i="1" s="1"/>
  <c r="II37" i="1"/>
  <c r="IJ37" i="1" s="1"/>
  <c r="II51" i="1"/>
  <c r="IJ51" i="1" s="1"/>
  <c r="HC25" i="1"/>
  <c r="HC31" i="1"/>
  <c r="HC21" i="1"/>
  <c r="HC29" i="1"/>
  <c r="HC52" i="1"/>
  <c r="HC24" i="1"/>
  <c r="HC8" i="1"/>
  <c r="HC54" i="1"/>
  <c r="HC22" i="1"/>
  <c r="HC41" i="1"/>
  <c r="HC50" i="1"/>
  <c r="HC16" i="1"/>
  <c r="HC42" i="1"/>
  <c r="HC15" i="1"/>
  <c r="HC48" i="1"/>
  <c r="HC51" i="1"/>
  <c r="HC30" i="1"/>
  <c r="HC62" i="1"/>
  <c r="HC47" i="1"/>
  <c r="HC11" i="1"/>
  <c r="HC56" i="1"/>
  <c r="HC43" i="1"/>
  <c r="HC39" i="1"/>
  <c r="HC9" i="1"/>
  <c r="HC37" i="1"/>
  <c r="HC60" i="1"/>
  <c r="HC17" i="1"/>
  <c r="HC28" i="1"/>
  <c r="HC38" i="1"/>
  <c r="HC23" i="1"/>
  <c r="HC61" i="1"/>
  <c r="HC59" i="1"/>
  <c r="HC58" i="1"/>
  <c r="HC13" i="1"/>
  <c r="HC14" i="1"/>
  <c r="HC33" i="1"/>
  <c r="HC10" i="1"/>
  <c r="HC63" i="1"/>
  <c r="HC26" i="1"/>
  <c r="HC46" i="1"/>
  <c r="HC7" i="1"/>
  <c r="HC6" i="1"/>
  <c r="HC18" i="1"/>
  <c r="HC45" i="1"/>
  <c r="HC49" i="1"/>
  <c r="HC27" i="1"/>
  <c r="HC40" i="1"/>
  <c r="HC34" i="1"/>
  <c r="HC57" i="1"/>
  <c r="HC44" i="1"/>
  <c r="HC35" i="1"/>
  <c r="HC20" i="1"/>
  <c r="HC12" i="1"/>
  <c r="HC55" i="1"/>
  <c r="HC32" i="1"/>
  <c r="HC53" i="1"/>
  <c r="HC36" i="1"/>
  <c r="HC19" i="1"/>
  <c r="HC64" i="1"/>
  <c r="EL27" i="1" l="1"/>
  <c r="EL6" i="1"/>
  <c r="EL44" i="1"/>
  <c r="EL36" i="1"/>
  <c r="EL37" i="1"/>
  <c r="EL41" i="1"/>
  <c r="EL47" i="1"/>
  <c r="EL52" i="1"/>
  <c r="EL23" i="1"/>
  <c r="EL33" i="1"/>
  <c r="EL62" i="1"/>
  <c r="EL40" i="1"/>
  <c r="EL53" i="1"/>
  <c r="EL15" i="1"/>
  <c r="EL55" i="1"/>
  <c r="EL43" i="1"/>
  <c r="EL13" i="1"/>
  <c r="EL19" i="1"/>
  <c r="EL34" i="1"/>
  <c r="EL57" i="1"/>
  <c r="EL63" i="1"/>
  <c r="EL64" i="1"/>
  <c r="EL24" i="1"/>
  <c r="EL35" i="1"/>
  <c r="EL51" i="1"/>
  <c r="EL49" i="1"/>
  <c r="EL30" i="1"/>
  <c r="EL10" i="1"/>
  <c r="EL18" i="1"/>
  <c r="EL38" i="1"/>
  <c r="EL7" i="1"/>
  <c r="EL32" i="1"/>
  <c r="EL50" i="1"/>
  <c r="EL56" i="1"/>
  <c r="EL42" i="1"/>
  <c r="EL58" i="1"/>
  <c r="EL21" i="1"/>
  <c r="EL28" i="1"/>
  <c r="EL8" i="1"/>
  <c r="EL46" i="1"/>
  <c r="EL11" i="1"/>
  <c r="EL9" i="1"/>
  <c r="EL59" i="1"/>
  <c r="EL61" i="1"/>
  <c r="EL12" i="1"/>
  <c r="EL48" i="1"/>
  <c r="EL26" i="1"/>
  <c r="EL14" i="1"/>
  <c r="EL25" i="1"/>
  <c r="EL54" i="1"/>
  <c r="EL29" i="1"/>
  <c r="EL22" i="1"/>
  <c r="EL39" i="1"/>
  <c r="EL17" i="1"/>
  <c r="EL20" i="1"/>
  <c r="EL60" i="1"/>
  <c r="EL16" i="1"/>
  <c r="EL45" i="1"/>
  <c r="EL31" i="1"/>
  <c r="HE53" i="1"/>
  <c r="HF53" i="1" s="1"/>
  <c r="FS61" i="1"/>
  <c r="FS60" i="1"/>
  <c r="FS12" i="1"/>
  <c r="FS52" i="1"/>
  <c r="FS28" i="1"/>
  <c r="FS21" i="1"/>
  <c r="FS43" i="1"/>
  <c r="FS16" i="1"/>
  <c r="FS32" i="1"/>
  <c r="FS29" i="1"/>
  <c r="FS6" i="1"/>
  <c r="FS8" i="1"/>
  <c r="FS53" i="1"/>
  <c r="FS40" i="1"/>
  <c r="FS54" i="1"/>
  <c r="FS13" i="1"/>
  <c r="FS47" i="1"/>
  <c r="FS59" i="1"/>
  <c r="FS50" i="1"/>
  <c r="FS30" i="1"/>
  <c r="FS26" i="1"/>
  <c r="FS37" i="1"/>
  <c r="FS15" i="1"/>
  <c r="FS55" i="1"/>
  <c r="FS34" i="1"/>
  <c r="FS14" i="1"/>
  <c r="FS36" i="1"/>
  <c r="FS7" i="1"/>
  <c r="FS24" i="1"/>
  <c r="FS62" i="1"/>
  <c r="FS25" i="1"/>
  <c r="FS63" i="1"/>
  <c r="FS10" i="1"/>
  <c r="FS20" i="1"/>
  <c r="FS49" i="1"/>
  <c r="FS19" i="1"/>
  <c r="FS57" i="1"/>
  <c r="FS45" i="1"/>
  <c r="FS31" i="1"/>
  <c r="FS48" i="1"/>
  <c r="FS18" i="1"/>
  <c r="FS46" i="1"/>
  <c r="FS23" i="1"/>
  <c r="FS44" i="1"/>
  <c r="FS11" i="1"/>
  <c r="FS27" i="1"/>
  <c r="FS42" i="1"/>
  <c r="FS22" i="1"/>
  <c r="FS17" i="1"/>
  <c r="FS33" i="1"/>
  <c r="FS41" i="1"/>
  <c r="FS56" i="1"/>
  <c r="FS51" i="1"/>
  <c r="FS35" i="1"/>
  <c r="FS58" i="1"/>
  <c r="FS38" i="1"/>
  <c r="FS9" i="1"/>
  <c r="FS39" i="1"/>
  <c r="FS64" i="1"/>
  <c r="HE20" i="1"/>
  <c r="HF20" i="1" s="1"/>
  <c r="IK22" i="1"/>
  <c r="IK9" i="1"/>
  <c r="IK32" i="1"/>
  <c r="IK14" i="1"/>
  <c r="IK40" i="1"/>
  <c r="IK54" i="1"/>
  <c r="IK42" i="1"/>
  <c r="IK16" i="1"/>
  <c r="IK53" i="1"/>
  <c r="IK41" i="1"/>
  <c r="IK46" i="1"/>
  <c r="IK21" i="1"/>
  <c r="IK29" i="1"/>
  <c r="IK12" i="1"/>
  <c r="IK39" i="1"/>
  <c r="IK49" i="1"/>
  <c r="IK10" i="1"/>
  <c r="IK38" i="1"/>
  <c r="IK34" i="1"/>
  <c r="IK8" i="1"/>
  <c r="IK20" i="1"/>
  <c r="IK60" i="1"/>
  <c r="IK6" i="1"/>
  <c r="IK7" i="1"/>
  <c r="IK35" i="1"/>
  <c r="IK56" i="1"/>
  <c r="IK51" i="1"/>
  <c r="IK13" i="1"/>
  <c r="IK27" i="1"/>
  <c r="IK26" i="1"/>
  <c r="IK45" i="1"/>
  <c r="IK52" i="1"/>
  <c r="IK28" i="1"/>
  <c r="IK47" i="1"/>
  <c r="IK33" i="1"/>
  <c r="IK44" i="1"/>
  <c r="IK17" i="1"/>
  <c r="IK15" i="1"/>
  <c r="IK19" i="1"/>
  <c r="IK30" i="1"/>
  <c r="IK24" i="1"/>
  <c r="IK61" i="1"/>
  <c r="IK23" i="1"/>
  <c r="IK59" i="1"/>
  <c r="IK43" i="1"/>
  <c r="IK25" i="1"/>
  <c r="IK58" i="1"/>
  <c r="IK57" i="1"/>
  <c r="IK63" i="1"/>
  <c r="IK31" i="1"/>
  <c r="IK36" i="1"/>
  <c r="IK50" i="1"/>
  <c r="IK55" i="1"/>
  <c r="IK18" i="1"/>
  <c r="IK11" i="1"/>
  <c r="IK62" i="1"/>
  <c r="IK37" i="1"/>
  <c r="IK48" i="1"/>
  <c r="IK64" i="1"/>
  <c r="HE46" i="1"/>
  <c r="HF46" i="1" s="1"/>
  <c r="HE23" i="1"/>
  <c r="HE43" i="1"/>
  <c r="HF43" i="1" s="1"/>
  <c r="HE15" i="1"/>
  <c r="HF15" i="1" s="1"/>
  <c r="HE41" i="1"/>
  <c r="HF41" i="1" s="1"/>
  <c r="HE24" i="1"/>
  <c r="HF24" i="1" s="1"/>
  <c r="HE64" i="1"/>
  <c r="HF64" i="1" s="1"/>
  <c r="HE32" i="1"/>
  <c r="HF32" i="1" s="1"/>
  <c r="HE35" i="1"/>
  <c r="HF35" i="1" s="1"/>
  <c r="HE40" i="1"/>
  <c r="HF40" i="1" s="1"/>
  <c r="HE18" i="1"/>
  <c r="HF18" i="1" s="1"/>
  <c r="HE26" i="1"/>
  <c r="HF26" i="1" s="1"/>
  <c r="HE33" i="1"/>
  <c r="HF33" i="1" s="1"/>
  <c r="HE58" i="1"/>
  <c r="HF58" i="1" s="1"/>
  <c r="HE38" i="1"/>
  <c r="HF38" i="1" s="1"/>
  <c r="HE37" i="1"/>
  <c r="HF37" i="1" s="1"/>
  <c r="HE56" i="1"/>
  <c r="HF56" i="1" s="1"/>
  <c r="HE30" i="1"/>
  <c r="HF30" i="1" s="1"/>
  <c r="HE42" i="1"/>
  <c r="HF42" i="1" s="1"/>
  <c r="HE22" i="1"/>
  <c r="HF22" i="1" s="1"/>
  <c r="HE52" i="1"/>
  <c r="HF52" i="1" s="1"/>
  <c r="HE34" i="1"/>
  <c r="HF34" i="1" s="1"/>
  <c r="HE9" i="1"/>
  <c r="HF9" i="1" s="1"/>
  <c r="HE10" i="1"/>
  <c r="HF10" i="1" s="1"/>
  <c r="HE60" i="1"/>
  <c r="HF60" i="1" s="1"/>
  <c r="HE19" i="1"/>
  <c r="HF19" i="1" s="1"/>
  <c r="HE44" i="1"/>
  <c r="HF44" i="1" s="1"/>
  <c r="HE27" i="1"/>
  <c r="HF27" i="1" s="1"/>
  <c r="HE6" i="1"/>
  <c r="HF6" i="1" s="1"/>
  <c r="HE25" i="1"/>
  <c r="HF25" i="1" s="1"/>
  <c r="HE31" i="1"/>
  <c r="HF31" i="1" s="1"/>
  <c r="HE59" i="1"/>
  <c r="HF59" i="1" s="1"/>
  <c r="HE28" i="1"/>
  <c r="HF28" i="1" s="1"/>
  <c r="HE11" i="1"/>
  <c r="HF11" i="1" s="1"/>
  <c r="HE51" i="1"/>
  <c r="HF51" i="1" s="1"/>
  <c r="HE16" i="1"/>
  <c r="HF16" i="1" s="1"/>
  <c r="HE54" i="1"/>
  <c r="HF54" i="1" s="1"/>
  <c r="HE29" i="1"/>
  <c r="HF29" i="1" s="1"/>
  <c r="HE45" i="1"/>
  <c r="HF45" i="1" s="1"/>
  <c r="HE13" i="1"/>
  <c r="HF13" i="1" s="1"/>
  <c r="HE62" i="1"/>
  <c r="HF62" i="1" s="1"/>
  <c r="HE55" i="1"/>
  <c r="HF55" i="1" s="1"/>
  <c r="HE36" i="1"/>
  <c r="HF36" i="1" s="1"/>
  <c r="HE12" i="1"/>
  <c r="HF12" i="1" s="1"/>
  <c r="HE57" i="1"/>
  <c r="HF57" i="1" s="1"/>
  <c r="HE49" i="1"/>
  <c r="HF49" i="1" s="1"/>
  <c r="HE7" i="1"/>
  <c r="HF7" i="1" s="1"/>
  <c r="HE63" i="1"/>
  <c r="HF63" i="1" s="1"/>
  <c r="HE14" i="1"/>
  <c r="HF14" i="1" s="1"/>
  <c r="HE61" i="1"/>
  <c r="HF61" i="1" s="1"/>
  <c r="HE17" i="1"/>
  <c r="HF17" i="1" s="1"/>
  <c r="HE39" i="1"/>
  <c r="HF39" i="1" s="1"/>
  <c r="HE47" i="1"/>
  <c r="HF47" i="1" s="1"/>
  <c r="HE48" i="1"/>
  <c r="HF48" i="1" s="1"/>
  <c r="HE50" i="1"/>
  <c r="HF50" i="1" s="1"/>
  <c r="HE8" i="1"/>
  <c r="HF8" i="1" s="1"/>
  <c r="HE21" i="1"/>
  <c r="HF21" i="1" s="1"/>
  <c r="HF23" i="1"/>
  <c r="EN14" i="1" l="1"/>
  <c r="EO14" i="1" s="1"/>
  <c r="EN22" i="1"/>
  <c r="EO22" i="1" s="1"/>
  <c r="EN58" i="1"/>
  <c r="EO58" i="1" s="1"/>
  <c r="EN16" i="1"/>
  <c r="EO16" i="1" s="1"/>
  <c r="EN61" i="1"/>
  <c r="EO61" i="1" s="1"/>
  <c r="EN32" i="1"/>
  <c r="EO32" i="1" s="1"/>
  <c r="EN10" i="1"/>
  <c r="EO10" i="1" s="1"/>
  <c r="EN52" i="1"/>
  <c r="EO52" i="1" s="1"/>
  <c r="EN55" i="1"/>
  <c r="EO55" i="1" s="1"/>
  <c r="EN31" i="1"/>
  <c r="EO31" i="1" s="1"/>
  <c r="EN13" i="1"/>
  <c r="EO13" i="1" s="1"/>
  <c r="EN37" i="1"/>
  <c r="EO37" i="1" s="1"/>
  <c r="EN48" i="1"/>
  <c r="EO48" i="1" s="1"/>
  <c r="EN46" i="1"/>
  <c r="EO46" i="1" s="1"/>
  <c r="EN38" i="1"/>
  <c r="EO38" i="1" s="1"/>
  <c r="EN49" i="1"/>
  <c r="EO49" i="1" s="1"/>
  <c r="EN28" i="1"/>
  <c r="EO28" i="1" s="1"/>
  <c r="EN53" i="1"/>
  <c r="EO53" i="1" s="1"/>
  <c r="EN47" i="1"/>
  <c r="EO47" i="1" s="1"/>
  <c r="EN45" i="1"/>
  <c r="EO45" i="1" s="1"/>
  <c r="EN17" i="1"/>
  <c r="EO17" i="1" s="1"/>
  <c r="EN54" i="1"/>
  <c r="EO54" i="1" s="1"/>
  <c r="EN25" i="1"/>
  <c r="EO25" i="1" s="1"/>
  <c r="EN21" i="1"/>
  <c r="EO21" i="1" s="1"/>
  <c r="EN33" i="1"/>
  <c r="EO33" i="1" s="1"/>
  <c r="EN23" i="1"/>
  <c r="EO23" i="1" s="1"/>
  <c r="EN44" i="1"/>
  <c r="EO44" i="1" s="1"/>
  <c r="EN20" i="1"/>
  <c r="EO20" i="1" s="1"/>
  <c r="EN35" i="1"/>
  <c r="EO35" i="1" s="1"/>
  <c r="EN26" i="1"/>
  <c r="EO26" i="1" s="1"/>
  <c r="EN59" i="1"/>
  <c r="EO59" i="1" s="1"/>
  <c r="EN11" i="1"/>
  <c r="EO11" i="1" s="1"/>
  <c r="EN27" i="1"/>
  <c r="EO27" i="1" s="1"/>
  <c r="EN42" i="1"/>
  <c r="EO42" i="1" s="1"/>
  <c r="EN7" i="1"/>
  <c r="EO7" i="1" s="1"/>
  <c r="EN30" i="1"/>
  <c r="EO30" i="1" s="1"/>
  <c r="EN29" i="1"/>
  <c r="EO29" i="1" s="1"/>
  <c r="EN43" i="1"/>
  <c r="EO43" i="1" s="1"/>
  <c r="EN6" i="1"/>
  <c r="EO6" i="1" s="1"/>
  <c r="EN57" i="1"/>
  <c r="EO57" i="1" s="1"/>
  <c r="EN51" i="1"/>
  <c r="EO51" i="1" s="1"/>
  <c r="EN41" i="1"/>
  <c r="EO41" i="1" s="1"/>
  <c r="EN24" i="1"/>
  <c r="EO24" i="1" s="1"/>
  <c r="EN9" i="1"/>
  <c r="EO9" i="1" s="1"/>
  <c r="EN34" i="1"/>
  <c r="EO34" i="1" s="1"/>
  <c r="EN56" i="1"/>
  <c r="EO56" i="1" s="1"/>
  <c r="EN64" i="1"/>
  <c r="EO64" i="1" s="1"/>
  <c r="EN36" i="1"/>
  <c r="EO36" i="1" s="1"/>
  <c r="EN15" i="1"/>
  <c r="EO15" i="1" s="1"/>
  <c r="EN8" i="1"/>
  <c r="EO8" i="1" s="1"/>
  <c r="EN63" i="1"/>
  <c r="EO63" i="1" s="1"/>
  <c r="EN60" i="1"/>
  <c r="EO60" i="1" s="1"/>
  <c r="EN39" i="1"/>
  <c r="EO39" i="1" s="1"/>
  <c r="EN62" i="1"/>
  <c r="EO62" i="1" s="1"/>
  <c r="EN12" i="1"/>
  <c r="EO12" i="1" s="1"/>
  <c r="EN19" i="1"/>
  <c r="EO19" i="1" s="1"/>
  <c r="EN40" i="1"/>
  <c r="EO40" i="1" s="1"/>
  <c r="EN50" i="1"/>
  <c r="EO50" i="1" s="1"/>
  <c r="EN18" i="1"/>
  <c r="EO18" i="1" s="1"/>
  <c r="FU61" i="1"/>
  <c r="FV61" i="1" s="1"/>
  <c r="FU9" i="1"/>
  <c r="FV9" i="1" s="1"/>
  <c r="FU38" i="1"/>
  <c r="FV38" i="1" s="1"/>
  <c r="FU56" i="1"/>
  <c r="FV56" i="1" s="1"/>
  <c r="FU22" i="1"/>
  <c r="FV22" i="1" s="1"/>
  <c r="FU44" i="1"/>
  <c r="FV44" i="1" s="1"/>
  <c r="FU48" i="1"/>
  <c r="FV48" i="1" s="1"/>
  <c r="FU19" i="1"/>
  <c r="FV19" i="1" s="1"/>
  <c r="FU63" i="1"/>
  <c r="FV63" i="1" s="1"/>
  <c r="FU7" i="1"/>
  <c r="FV7" i="1" s="1"/>
  <c r="FU37" i="1"/>
  <c r="FV37" i="1" s="1"/>
  <c r="FU59" i="1"/>
  <c r="FV59" i="1" s="1"/>
  <c r="FU40" i="1"/>
  <c r="FV40" i="1" s="1"/>
  <c r="FU29" i="1"/>
  <c r="FV29" i="1" s="1"/>
  <c r="FU21" i="1"/>
  <c r="FV21" i="1" s="1"/>
  <c r="FU64" i="1"/>
  <c r="FV64" i="1" s="1"/>
  <c r="FU58" i="1"/>
  <c r="FV58" i="1" s="1"/>
  <c r="FU41" i="1"/>
  <c r="FV41" i="1" s="1"/>
  <c r="FU42" i="1"/>
  <c r="FV42" i="1" s="1"/>
  <c r="FU12" i="1"/>
  <c r="FV12" i="1" s="1"/>
  <c r="FU23" i="1"/>
  <c r="FV23" i="1" s="1"/>
  <c r="FU31" i="1"/>
  <c r="FV31" i="1" s="1"/>
  <c r="FU49" i="1"/>
  <c r="FV49" i="1" s="1"/>
  <c r="FU25" i="1"/>
  <c r="FV25" i="1" s="1"/>
  <c r="FU36" i="1"/>
  <c r="FV36" i="1" s="1"/>
  <c r="FU34" i="1"/>
  <c r="FV34" i="1" s="1"/>
  <c r="FU26" i="1"/>
  <c r="FV26" i="1" s="1"/>
  <c r="FU47" i="1"/>
  <c r="FV47" i="1" s="1"/>
  <c r="FU53" i="1"/>
  <c r="FV53" i="1" s="1"/>
  <c r="FU32" i="1"/>
  <c r="FV32" i="1" s="1"/>
  <c r="FU28" i="1"/>
  <c r="FV28" i="1" s="1"/>
  <c r="FU39" i="1"/>
  <c r="FV39" i="1" s="1"/>
  <c r="FU35" i="1"/>
  <c r="FV35" i="1" s="1"/>
  <c r="FU33" i="1"/>
  <c r="FV33" i="1" s="1"/>
  <c r="FU27" i="1"/>
  <c r="FV27" i="1" s="1"/>
  <c r="FU46" i="1"/>
  <c r="FV46" i="1" s="1"/>
  <c r="FU45" i="1"/>
  <c r="FV45" i="1" s="1"/>
  <c r="FU20" i="1"/>
  <c r="FV20" i="1" s="1"/>
  <c r="FU62" i="1"/>
  <c r="FV62" i="1" s="1"/>
  <c r="FU14" i="1"/>
  <c r="FV14" i="1" s="1"/>
  <c r="FU55" i="1"/>
  <c r="FV55" i="1" s="1"/>
  <c r="FU30" i="1"/>
  <c r="FV30" i="1" s="1"/>
  <c r="FU13" i="1"/>
  <c r="FV13" i="1" s="1"/>
  <c r="FU8" i="1"/>
  <c r="FV8" i="1" s="1"/>
  <c r="FU16" i="1"/>
  <c r="FV16" i="1" s="1"/>
  <c r="FU52" i="1"/>
  <c r="FV52" i="1" s="1"/>
  <c r="FU51" i="1"/>
  <c r="FV51" i="1" s="1"/>
  <c r="FU17" i="1"/>
  <c r="FV17" i="1" s="1"/>
  <c r="FU11" i="1"/>
  <c r="FV11" i="1" s="1"/>
  <c r="FU18" i="1"/>
  <c r="FV18" i="1" s="1"/>
  <c r="FU57" i="1"/>
  <c r="FV57" i="1" s="1"/>
  <c r="FU10" i="1"/>
  <c r="FV10" i="1" s="1"/>
  <c r="FU24" i="1"/>
  <c r="FV24" i="1" s="1"/>
  <c r="FU15" i="1"/>
  <c r="FV15" i="1" s="1"/>
  <c r="FU50" i="1"/>
  <c r="FV50" i="1" s="1"/>
  <c r="FU54" i="1"/>
  <c r="FV54" i="1" s="1"/>
  <c r="FU6" i="1"/>
  <c r="FV6" i="1" s="1"/>
  <c r="FU43" i="1"/>
  <c r="FV43" i="1" s="1"/>
  <c r="FU60" i="1"/>
  <c r="FV60" i="1" s="1"/>
  <c r="IM37" i="1"/>
  <c r="IN37" i="1" s="1"/>
  <c r="IM55" i="1"/>
  <c r="IN55" i="1" s="1"/>
  <c r="IM63" i="1"/>
  <c r="IN63" i="1" s="1"/>
  <c r="IM43" i="1"/>
  <c r="IN43" i="1" s="1"/>
  <c r="IM24" i="1"/>
  <c r="IN24" i="1" s="1"/>
  <c r="IM17" i="1"/>
  <c r="IN17" i="1" s="1"/>
  <c r="IM28" i="1"/>
  <c r="IN28" i="1" s="1"/>
  <c r="IM27" i="1"/>
  <c r="IN27" i="1" s="1"/>
  <c r="IM35" i="1"/>
  <c r="IN35" i="1" s="1"/>
  <c r="IM20" i="1"/>
  <c r="IN20" i="1" s="1"/>
  <c r="IM9" i="1"/>
  <c r="IN9" i="1" s="1"/>
  <c r="IM10" i="1"/>
  <c r="IN10" i="1" s="1"/>
  <c r="IM29" i="1"/>
  <c r="IN29" i="1" s="1"/>
  <c r="IM53" i="1"/>
  <c r="IN53" i="1" s="1"/>
  <c r="IM40" i="1"/>
  <c r="IN40" i="1" s="1"/>
  <c r="IM62" i="1"/>
  <c r="IN62" i="1" s="1"/>
  <c r="IM50" i="1"/>
  <c r="IN50" i="1" s="1"/>
  <c r="IM57" i="1"/>
  <c r="IN57" i="1" s="1"/>
  <c r="IM59" i="1"/>
  <c r="IN59" i="1" s="1"/>
  <c r="IM30" i="1"/>
  <c r="IN30" i="1" s="1"/>
  <c r="IM44" i="1"/>
  <c r="IN44" i="1" s="1"/>
  <c r="IM52" i="1"/>
  <c r="IN52" i="1" s="1"/>
  <c r="IM13" i="1"/>
  <c r="IN13" i="1" s="1"/>
  <c r="IM7" i="1"/>
  <c r="IN7" i="1" s="1"/>
  <c r="IM8" i="1"/>
  <c r="IN8" i="1" s="1"/>
  <c r="IM49" i="1"/>
  <c r="IN49" i="1" s="1"/>
  <c r="IM21" i="1"/>
  <c r="IN21" i="1" s="1"/>
  <c r="IM16" i="1"/>
  <c r="IN16" i="1" s="1"/>
  <c r="IM14" i="1"/>
  <c r="IN14" i="1" s="1"/>
  <c r="IM64" i="1"/>
  <c r="IN64" i="1" s="1"/>
  <c r="IM11" i="1"/>
  <c r="IN11" i="1" s="1"/>
  <c r="IM36" i="1"/>
  <c r="IN36" i="1" s="1"/>
  <c r="IM58" i="1"/>
  <c r="IN58" i="1" s="1"/>
  <c r="IM23" i="1"/>
  <c r="IN23" i="1" s="1"/>
  <c r="IM19" i="1"/>
  <c r="IN19" i="1" s="1"/>
  <c r="IM33" i="1"/>
  <c r="IN33" i="1" s="1"/>
  <c r="IM45" i="1"/>
  <c r="IN45" i="1" s="1"/>
  <c r="IM51" i="1"/>
  <c r="IN51" i="1" s="1"/>
  <c r="IM6" i="1"/>
  <c r="IN6" i="1" s="1"/>
  <c r="IM34" i="1"/>
  <c r="IN34" i="1" s="1"/>
  <c r="IM39" i="1"/>
  <c r="IN39" i="1" s="1"/>
  <c r="IM46" i="1"/>
  <c r="IN46" i="1" s="1"/>
  <c r="IM42" i="1"/>
  <c r="IN42" i="1" s="1"/>
  <c r="IM32" i="1"/>
  <c r="IN32" i="1" s="1"/>
  <c r="IM48" i="1"/>
  <c r="IN48" i="1" s="1"/>
  <c r="IM18" i="1"/>
  <c r="IN18" i="1" s="1"/>
  <c r="IM31" i="1"/>
  <c r="IN31" i="1" s="1"/>
  <c r="IM25" i="1"/>
  <c r="IN25" i="1" s="1"/>
  <c r="IM61" i="1"/>
  <c r="IN61" i="1" s="1"/>
  <c r="IM15" i="1"/>
  <c r="IN15" i="1" s="1"/>
  <c r="IM47" i="1"/>
  <c r="IN47" i="1" s="1"/>
  <c r="IM26" i="1"/>
  <c r="IN26" i="1" s="1"/>
  <c r="IM56" i="1"/>
  <c r="IN56" i="1" s="1"/>
  <c r="IM60" i="1"/>
  <c r="IN60" i="1" s="1"/>
  <c r="IM38" i="1"/>
  <c r="IN38" i="1" s="1"/>
  <c r="IM12" i="1"/>
  <c r="IN12" i="1" s="1"/>
  <c r="IM41" i="1"/>
  <c r="IN41" i="1" s="1"/>
  <c r="IM54" i="1"/>
  <c r="IN54" i="1" s="1"/>
  <c r="IM22" i="1"/>
  <c r="IN22" i="1" s="1"/>
  <c r="HG12" i="1"/>
  <c r="HG9" i="1"/>
  <c r="HG56" i="1"/>
  <c r="HG29" i="1"/>
  <c r="HG49" i="1"/>
  <c r="HG21" i="1"/>
  <c r="HG31" i="1"/>
  <c r="HG15" i="1"/>
  <c r="HG6" i="1"/>
  <c r="HG7" i="1"/>
  <c r="HG53" i="1"/>
  <c r="HG14" i="1"/>
  <c r="HG37" i="1"/>
  <c r="HG45" i="1"/>
  <c r="HG38" i="1"/>
  <c r="HG42" i="1"/>
  <c r="HG61" i="1"/>
  <c r="HG16" i="1"/>
  <c r="HG47" i="1"/>
  <c r="HG28" i="1"/>
  <c r="HG39" i="1"/>
  <c r="HG24" i="1"/>
  <c r="HG27" i="1"/>
  <c r="HG35" i="1"/>
  <c r="HG8" i="1"/>
  <c r="HG22" i="1"/>
  <c r="HG10" i="1"/>
  <c r="HG13" i="1"/>
  <c r="HG41" i="1"/>
  <c r="HG36" i="1"/>
  <c r="HG46" i="1"/>
  <c r="HG20" i="1"/>
  <c r="HG54" i="1"/>
  <c r="HG19" i="1"/>
  <c r="HG52" i="1"/>
  <c r="HG33" i="1"/>
  <c r="HG59" i="1"/>
  <c r="HG63" i="1"/>
  <c r="HG57" i="1"/>
  <c r="HG62" i="1"/>
  <c r="HG17" i="1"/>
  <c r="HG30" i="1"/>
  <c r="HG32" i="1"/>
  <c r="HG18" i="1"/>
  <c r="HG11" i="1"/>
  <c r="HG60" i="1"/>
  <c r="HG34" i="1"/>
  <c r="HG51" i="1"/>
  <c r="HG58" i="1"/>
  <c r="HG50" i="1"/>
  <c r="HG44" i="1"/>
  <c r="HG48" i="1"/>
  <c r="HG43" i="1"/>
  <c r="HG40" i="1"/>
  <c r="HG25" i="1"/>
  <c r="HG26" i="1"/>
  <c r="HG55" i="1"/>
  <c r="HG23" i="1"/>
  <c r="HG64" i="1"/>
  <c r="EP59" i="1" l="1"/>
  <c r="EP50" i="1"/>
  <c r="EP62" i="1"/>
  <c r="EP8" i="1"/>
  <c r="EP44" i="1"/>
  <c r="EP48" i="1"/>
  <c r="EP45" i="1"/>
  <c r="EP56" i="1"/>
  <c r="EP58" i="1"/>
  <c r="EP32" i="1"/>
  <c r="EP12" i="1"/>
  <c r="EP30" i="1"/>
  <c r="EP28" i="1"/>
  <c r="EP14" i="1"/>
  <c r="EP54" i="1"/>
  <c r="EP42" i="1"/>
  <c r="EP60" i="1"/>
  <c r="EP26" i="1"/>
  <c r="EP31" i="1"/>
  <c r="EP39" i="1"/>
  <c r="EP17" i="1"/>
  <c r="EP57" i="1"/>
  <c r="EP52" i="1"/>
  <c r="EP41" i="1"/>
  <c r="EP13" i="1"/>
  <c r="EP64" i="1"/>
  <c r="EP9" i="1"/>
  <c r="EP35" i="1"/>
  <c r="EP38" i="1"/>
  <c r="EP47" i="1"/>
  <c r="EP7" i="1"/>
  <c r="EP25" i="1"/>
  <c r="EP22" i="1"/>
  <c r="EP61" i="1"/>
  <c r="EP24" i="1"/>
  <c r="EP63" i="1"/>
  <c r="EP19" i="1"/>
  <c r="EP27" i="1"/>
  <c r="EP29" i="1"/>
  <c r="EP33" i="1"/>
  <c r="EP51" i="1"/>
  <c r="EP36" i="1"/>
  <c r="EP6" i="1"/>
  <c r="EP16" i="1"/>
  <c r="EP53" i="1"/>
  <c r="EP11" i="1"/>
  <c r="EP15" i="1"/>
  <c r="EP46" i="1"/>
  <c r="EP20" i="1"/>
  <c r="EP10" i="1"/>
  <c r="EP40" i="1"/>
  <c r="EP21" i="1"/>
  <c r="EP43" i="1"/>
  <c r="EP23" i="1"/>
  <c r="EP55" i="1"/>
  <c r="EP18" i="1"/>
  <c r="EP34" i="1"/>
  <c r="EP37" i="1"/>
  <c r="EP49" i="1"/>
  <c r="FW29" i="1"/>
  <c r="FW33" i="1"/>
  <c r="FW49" i="1"/>
  <c r="FW36" i="1"/>
  <c r="FW26" i="1"/>
  <c r="FW58" i="1"/>
  <c r="FW16" i="1"/>
  <c r="FW24" i="1"/>
  <c r="FW64" i="1"/>
  <c r="FW20" i="1"/>
  <c r="FW40" i="1"/>
  <c r="FW53" i="1"/>
  <c r="FW51" i="1"/>
  <c r="FW12" i="1"/>
  <c r="FW46" i="1"/>
  <c r="FW6" i="1"/>
  <c r="FW21" i="1"/>
  <c r="FW11" i="1"/>
  <c r="FW62" i="1"/>
  <c r="FW30" i="1"/>
  <c r="FW28" i="1"/>
  <c r="FW44" i="1"/>
  <c r="FW48" i="1"/>
  <c r="FW8" i="1"/>
  <c r="FW18" i="1"/>
  <c r="FW47" i="1"/>
  <c r="FW56" i="1"/>
  <c r="FW37" i="1"/>
  <c r="FW57" i="1"/>
  <c r="FW31" i="1"/>
  <c r="FW13" i="1"/>
  <c r="FW35" i="1"/>
  <c r="FW60" i="1"/>
  <c r="FW17" i="1"/>
  <c r="FW39" i="1"/>
  <c r="FW32" i="1"/>
  <c r="FW23" i="1"/>
  <c r="FW27" i="1"/>
  <c r="FW34" i="1"/>
  <c r="FW61" i="1"/>
  <c r="FW19" i="1"/>
  <c r="FW10" i="1"/>
  <c r="FW43" i="1"/>
  <c r="FW59" i="1"/>
  <c r="FW52" i="1"/>
  <c r="FW25" i="1"/>
  <c r="FW9" i="1"/>
  <c r="FW50" i="1"/>
  <c r="FW22" i="1"/>
  <c r="FW54" i="1"/>
  <c r="FW63" i="1"/>
  <c r="FW38" i="1"/>
  <c r="FW55" i="1"/>
  <c r="FW42" i="1"/>
  <c r="FW15" i="1"/>
  <c r="FW41" i="1"/>
  <c r="FW14" i="1"/>
  <c r="FW7" i="1"/>
  <c r="FW45" i="1"/>
  <c r="IO26" i="1"/>
  <c r="IO31" i="1"/>
  <c r="IO59" i="1"/>
  <c r="IO55" i="1"/>
  <c r="IO16" i="1"/>
  <c r="IO8" i="1"/>
  <c r="IO42" i="1"/>
  <c r="IO21" i="1"/>
  <c r="IO50" i="1"/>
  <c r="IO34" i="1"/>
  <c r="IO49" i="1"/>
  <c r="IO51" i="1"/>
  <c r="IO20" i="1"/>
  <c r="IO17" i="1"/>
  <c r="IO33" i="1"/>
  <c r="IO39" i="1"/>
  <c r="IO58" i="1"/>
  <c r="IO47" i="1"/>
  <c r="IO54" i="1"/>
  <c r="IO28" i="1"/>
  <c r="IO9" i="1"/>
  <c r="IO44" i="1"/>
  <c r="IO62" i="1"/>
  <c r="IO60" i="1"/>
  <c r="IO22" i="1"/>
  <c r="IO38" i="1"/>
  <c r="IO36" i="1"/>
  <c r="IO52" i="1"/>
  <c r="IO19" i="1"/>
  <c r="IO12" i="1"/>
  <c r="IO35" i="1"/>
  <c r="IO32" i="1"/>
  <c r="IO15" i="1"/>
  <c r="IO53" i="1"/>
  <c r="IO11" i="1"/>
  <c r="IO63" i="1"/>
  <c r="IO48" i="1"/>
  <c r="IO41" i="1"/>
  <c r="IO43" i="1"/>
  <c r="IO45" i="1"/>
  <c r="IO10" i="1"/>
  <c r="IO14" i="1"/>
  <c r="IO61" i="1"/>
  <c r="IO13" i="1"/>
  <c r="IO27" i="1"/>
  <c r="IO40" i="1"/>
  <c r="IO6" i="1"/>
  <c r="IO7" i="1"/>
  <c r="IO57" i="1"/>
  <c r="IO46" i="1"/>
  <c r="IO30" i="1"/>
  <c r="IO56" i="1"/>
  <c r="IO25" i="1"/>
  <c r="IO37" i="1"/>
  <c r="IO18" i="1"/>
  <c r="IO24" i="1"/>
  <c r="IO23" i="1"/>
  <c r="IO29" i="1"/>
  <c r="IO64" i="1"/>
  <c r="HI55" i="1"/>
  <c r="HJ55" i="1" s="1"/>
  <c r="HI43" i="1"/>
  <c r="HJ43" i="1" s="1"/>
  <c r="HI17" i="1"/>
  <c r="HJ17" i="1" s="1"/>
  <c r="HI36" i="1"/>
  <c r="HJ36" i="1" s="1"/>
  <c r="HI22" i="1"/>
  <c r="HJ22" i="1" s="1"/>
  <c r="HI24" i="1"/>
  <c r="HJ24" i="1" s="1"/>
  <c r="HI16" i="1"/>
  <c r="HJ16" i="1" s="1"/>
  <c r="HI45" i="1"/>
  <c r="HJ45" i="1" s="1"/>
  <c r="HI7" i="1"/>
  <c r="HJ7" i="1" s="1"/>
  <c r="HI21" i="1"/>
  <c r="HJ21" i="1" s="1"/>
  <c r="HI26" i="1"/>
  <c r="HJ26" i="1" s="1"/>
  <c r="HI48" i="1"/>
  <c r="HJ48" i="1" s="1"/>
  <c r="HI51" i="1"/>
  <c r="HJ51" i="1" s="1"/>
  <c r="HI18" i="1"/>
  <c r="HJ18" i="1" s="1"/>
  <c r="HI62" i="1"/>
  <c r="HJ62" i="1" s="1"/>
  <c r="HI59" i="1"/>
  <c r="HJ59" i="1" s="1"/>
  <c r="HI54" i="1"/>
  <c r="HJ54" i="1" s="1"/>
  <c r="HI41" i="1"/>
  <c r="HJ41" i="1" s="1"/>
  <c r="HI8" i="1"/>
  <c r="HJ8" i="1" s="1"/>
  <c r="HI39" i="1"/>
  <c r="HJ39" i="1" s="1"/>
  <c r="HI61" i="1"/>
  <c r="HJ61" i="1" s="1"/>
  <c r="HI37" i="1"/>
  <c r="HJ37" i="1" s="1"/>
  <c r="HI6" i="1"/>
  <c r="HJ6" i="1" s="1"/>
  <c r="HI49" i="1"/>
  <c r="HJ49" i="1" s="1"/>
  <c r="HI11" i="1"/>
  <c r="HJ11" i="1" s="1"/>
  <c r="HI12" i="1"/>
  <c r="HJ12" i="1" s="1"/>
  <c r="HI25" i="1"/>
  <c r="HJ25" i="1" s="1"/>
  <c r="HI44" i="1"/>
  <c r="HJ44" i="1" s="1"/>
  <c r="HI32" i="1"/>
  <c r="HJ32" i="1" s="1"/>
  <c r="HI57" i="1"/>
  <c r="HJ57" i="1" s="1"/>
  <c r="HI33" i="1"/>
  <c r="HJ33" i="1" s="1"/>
  <c r="HI20" i="1"/>
  <c r="HJ20" i="1" s="1"/>
  <c r="HI13" i="1"/>
  <c r="HJ13" i="1" s="1"/>
  <c r="HI35" i="1"/>
  <c r="HJ35" i="1" s="1"/>
  <c r="HI28" i="1"/>
  <c r="HJ28" i="1" s="1"/>
  <c r="HI42" i="1"/>
  <c r="HJ42" i="1" s="1"/>
  <c r="HI14" i="1"/>
  <c r="HJ14" i="1" s="1"/>
  <c r="HI15" i="1"/>
  <c r="HJ15" i="1" s="1"/>
  <c r="HI29" i="1"/>
  <c r="HJ29" i="1" s="1"/>
  <c r="HI58" i="1"/>
  <c r="HJ58" i="1" s="1"/>
  <c r="HI19" i="1"/>
  <c r="HJ19" i="1" s="1"/>
  <c r="HI64" i="1"/>
  <c r="HJ64" i="1" s="1"/>
  <c r="HI34" i="1"/>
  <c r="HJ34" i="1" s="1"/>
  <c r="HI23" i="1"/>
  <c r="HJ23" i="1" s="1"/>
  <c r="HI40" i="1"/>
  <c r="HJ40" i="1" s="1"/>
  <c r="HI50" i="1"/>
  <c r="HJ50" i="1" s="1"/>
  <c r="HI60" i="1"/>
  <c r="HJ60" i="1" s="1"/>
  <c r="HI30" i="1"/>
  <c r="HJ30" i="1" s="1"/>
  <c r="HI63" i="1"/>
  <c r="HJ63" i="1" s="1"/>
  <c r="HI52" i="1"/>
  <c r="HJ52" i="1" s="1"/>
  <c r="HI46" i="1"/>
  <c r="HJ46" i="1" s="1"/>
  <c r="HI9" i="1"/>
  <c r="HJ9" i="1" s="1"/>
  <c r="HI10" i="1"/>
  <c r="HJ10" i="1" s="1"/>
  <c r="HI27" i="1"/>
  <c r="HJ27" i="1" s="1"/>
  <c r="HI47" i="1"/>
  <c r="HJ47" i="1" s="1"/>
  <c r="HI38" i="1"/>
  <c r="HJ38" i="1" s="1"/>
  <c r="HI53" i="1"/>
  <c r="HJ53" i="1" s="1"/>
  <c r="HI31" i="1"/>
  <c r="HJ31" i="1" s="1"/>
  <c r="HI56" i="1"/>
  <c r="HJ56" i="1" s="1"/>
  <c r="ER39" i="1" l="1"/>
  <c r="ES39" i="1" s="1"/>
  <c r="ER15" i="1"/>
  <c r="ES15" i="1" s="1"/>
  <c r="ER59" i="1"/>
  <c r="ES59" i="1" s="1"/>
  <c r="ER63" i="1"/>
  <c r="ES63" i="1" s="1"/>
  <c r="ER57" i="1"/>
  <c r="ES57" i="1" s="1"/>
  <c r="ER48" i="1"/>
  <c r="ES48" i="1" s="1"/>
  <c r="ER50" i="1"/>
  <c r="ES50" i="1" s="1"/>
  <c r="ER49" i="1"/>
  <c r="ES49" i="1" s="1"/>
  <c r="ER14" i="1"/>
  <c r="ES14" i="1" s="1"/>
  <c r="ER6" i="1"/>
  <c r="ES6" i="1" s="1"/>
  <c r="ER58" i="1"/>
  <c r="ES58" i="1" s="1"/>
  <c r="ER42" i="1"/>
  <c r="ES42" i="1" s="1"/>
  <c r="ER34" i="1"/>
  <c r="ES34" i="1" s="1"/>
  <c r="ER43" i="1"/>
  <c r="ES43" i="1" s="1"/>
  <c r="ER20" i="1"/>
  <c r="ES20" i="1" s="1"/>
  <c r="ER53" i="1"/>
  <c r="ES53" i="1" s="1"/>
  <c r="ER51" i="1"/>
  <c r="ES51" i="1" s="1"/>
  <c r="ER24" i="1"/>
  <c r="ES24" i="1" s="1"/>
  <c r="ER56" i="1"/>
  <c r="ES56" i="1" s="1"/>
  <c r="ER26" i="1"/>
  <c r="ES26" i="1" s="1"/>
  <c r="ER32" i="1"/>
  <c r="ES32" i="1" s="1"/>
  <c r="ER7" i="1"/>
  <c r="ES7" i="1" s="1"/>
  <c r="ER30" i="1"/>
  <c r="ES30" i="1" s="1"/>
  <c r="ER18" i="1"/>
  <c r="ES18" i="1" s="1"/>
  <c r="ER40" i="1"/>
  <c r="ES40" i="1" s="1"/>
  <c r="ER9" i="1"/>
  <c r="ES9" i="1" s="1"/>
  <c r="ER10" i="1"/>
  <c r="ES10" i="1" s="1"/>
  <c r="ER11" i="1"/>
  <c r="ES11" i="1" s="1"/>
  <c r="ER36" i="1"/>
  <c r="ES36" i="1" s="1"/>
  <c r="ER29" i="1"/>
  <c r="ES29" i="1" s="1"/>
  <c r="ER47" i="1"/>
  <c r="ES47" i="1" s="1"/>
  <c r="ER64" i="1"/>
  <c r="ES64" i="1" s="1"/>
  <c r="ER17" i="1"/>
  <c r="ES17" i="1" s="1"/>
  <c r="ER31" i="1"/>
  <c r="ES31" i="1" s="1"/>
  <c r="ER54" i="1"/>
  <c r="ES54" i="1" s="1"/>
  <c r="ER37" i="1"/>
  <c r="ES37" i="1" s="1"/>
  <c r="ER55" i="1"/>
  <c r="ES55" i="1" s="1"/>
  <c r="ER27" i="1"/>
  <c r="ES27" i="1" s="1"/>
  <c r="ER61" i="1"/>
  <c r="ES61" i="1" s="1"/>
  <c r="ER44" i="1"/>
  <c r="ES44" i="1" s="1"/>
  <c r="ER38" i="1"/>
  <c r="ES38" i="1" s="1"/>
  <c r="ER13" i="1"/>
  <c r="ES13" i="1" s="1"/>
  <c r="ER12" i="1"/>
  <c r="ES12" i="1" s="1"/>
  <c r="ER62" i="1"/>
  <c r="ES62" i="1" s="1"/>
  <c r="ER41" i="1"/>
  <c r="ES41" i="1" s="1"/>
  <c r="ER23" i="1"/>
  <c r="ES23" i="1" s="1"/>
  <c r="ER8" i="1"/>
  <c r="ES8" i="1" s="1"/>
  <c r="ER21" i="1"/>
  <c r="ES21" i="1" s="1"/>
  <c r="ER46" i="1"/>
  <c r="ES46" i="1" s="1"/>
  <c r="ER16" i="1"/>
  <c r="ES16" i="1" s="1"/>
  <c r="ER33" i="1"/>
  <c r="ES33" i="1" s="1"/>
  <c r="ER19" i="1"/>
  <c r="ES19" i="1" s="1"/>
  <c r="ER22" i="1"/>
  <c r="ES22" i="1" s="1"/>
  <c r="ER25" i="1"/>
  <c r="ES25" i="1" s="1"/>
  <c r="ER35" i="1"/>
  <c r="ES35" i="1" s="1"/>
  <c r="ER60" i="1"/>
  <c r="ES60" i="1" s="1"/>
  <c r="ER28" i="1"/>
  <c r="ES28" i="1" s="1"/>
  <c r="ER52" i="1"/>
  <c r="ES52" i="1" s="1"/>
  <c r="ER45" i="1"/>
  <c r="ES45" i="1" s="1"/>
  <c r="IQ24" i="1"/>
  <c r="IR24" i="1" s="1"/>
  <c r="FY7" i="1"/>
  <c r="FZ7" i="1" s="1"/>
  <c r="FY14" i="1"/>
  <c r="FZ14" i="1" s="1"/>
  <c r="FY55" i="1"/>
  <c r="FZ55" i="1" s="1"/>
  <c r="FY54" i="1"/>
  <c r="FZ54" i="1" s="1"/>
  <c r="FY25" i="1"/>
  <c r="FZ25" i="1" s="1"/>
  <c r="FY10" i="1"/>
  <c r="FZ10" i="1" s="1"/>
  <c r="FY27" i="1"/>
  <c r="FZ27" i="1" s="1"/>
  <c r="FY17" i="1"/>
  <c r="FZ17" i="1" s="1"/>
  <c r="FY31" i="1"/>
  <c r="FZ31" i="1" s="1"/>
  <c r="FY57" i="1"/>
  <c r="FZ57" i="1" s="1"/>
  <c r="FY18" i="1"/>
  <c r="FZ18" i="1" s="1"/>
  <c r="FY28" i="1"/>
  <c r="FZ28" i="1" s="1"/>
  <c r="FY21" i="1"/>
  <c r="FZ21" i="1" s="1"/>
  <c r="FY51" i="1"/>
  <c r="FZ51" i="1" s="1"/>
  <c r="FY58" i="1"/>
  <c r="FZ58" i="1" s="1"/>
  <c r="FY41" i="1"/>
  <c r="FZ41" i="1" s="1"/>
  <c r="FY38" i="1"/>
  <c r="FZ38" i="1" s="1"/>
  <c r="FY22" i="1"/>
  <c r="FZ22" i="1" s="1"/>
  <c r="FY52" i="1"/>
  <c r="FZ52" i="1" s="1"/>
  <c r="FY19" i="1"/>
  <c r="FZ19" i="1" s="1"/>
  <c r="FY23" i="1"/>
  <c r="FZ23" i="1" s="1"/>
  <c r="FY60" i="1"/>
  <c r="FZ60" i="1" s="1"/>
  <c r="FY49" i="1"/>
  <c r="FZ49" i="1" s="1"/>
  <c r="FY37" i="1"/>
  <c r="FZ37" i="1" s="1"/>
  <c r="FY8" i="1"/>
  <c r="FZ8" i="1" s="1"/>
  <c r="FY30" i="1"/>
  <c r="FZ30" i="1" s="1"/>
  <c r="FY6" i="1"/>
  <c r="FZ6" i="1" s="1"/>
  <c r="FY53" i="1"/>
  <c r="FZ53" i="1" s="1"/>
  <c r="FY64" i="1"/>
  <c r="FZ64" i="1" s="1"/>
  <c r="FY26" i="1"/>
  <c r="FZ26" i="1" s="1"/>
  <c r="FY45" i="1"/>
  <c r="FZ45" i="1" s="1"/>
  <c r="FY15" i="1"/>
  <c r="FZ15" i="1" s="1"/>
  <c r="FY29" i="1"/>
  <c r="FZ29" i="1" s="1"/>
  <c r="FY63" i="1"/>
  <c r="FZ63" i="1" s="1"/>
  <c r="FY50" i="1"/>
  <c r="FZ50" i="1" s="1"/>
  <c r="FY59" i="1"/>
  <c r="FZ59" i="1" s="1"/>
  <c r="FY61" i="1"/>
  <c r="FZ61" i="1" s="1"/>
  <c r="FY32" i="1"/>
  <c r="FZ32" i="1" s="1"/>
  <c r="FY35" i="1"/>
  <c r="FZ35" i="1" s="1"/>
  <c r="FY56" i="1"/>
  <c r="FZ56" i="1" s="1"/>
  <c r="FY48" i="1"/>
  <c r="FZ48" i="1" s="1"/>
  <c r="FY62" i="1"/>
  <c r="FZ62" i="1" s="1"/>
  <c r="FY46" i="1"/>
  <c r="FZ46" i="1" s="1"/>
  <c r="FY40" i="1"/>
  <c r="FZ40" i="1" s="1"/>
  <c r="FY24" i="1"/>
  <c r="FZ24" i="1" s="1"/>
  <c r="FY36" i="1"/>
  <c r="FZ36" i="1" s="1"/>
  <c r="FY42" i="1"/>
  <c r="FZ42" i="1" s="1"/>
  <c r="FY9" i="1"/>
  <c r="FZ9" i="1" s="1"/>
  <c r="FY43" i="1"/>
  <c r="FZ43" i="1" s="1"/>
  <c r="FY34" i="1"/>
  <c r="FZ34" i="1" s="1"/>
  <c r="FY39" i="1"/>
  <c r="FZ39" i="1" s="1"/>
  <c r="FY13" i="1"/>
  <c r="FZ13" i="1" s="1"/>
  <c r="FY47" i="1"/>
  <c r="FZ47" i="1" s="1"/>
  <c r="FY44" i="1"/>
  <c r="FZ44" i="1" s="1"/>
  <c r="FY11" i="1"/>
  <c r="FZ11" i="1" s="1"/>
  <c r="FY12" i="1"/>
  <c r="FZ12" i="1" s="1"/>
  <c r="FY20" i="1"/>
  <c r="FZ20" i="1" s="1"/>
  <c r="FY16" i="1"/>
  <c r="FZ16" i="1" s="1"/>
  <c r="FY33" i="1"/>
  <c r="FZ33" i="1" s="1"/>
  <c r="IQ56" i="1"/>
  <c r="IR56" i="1" s="1"/>
  <c r="IQ7" i="1"/>
  <c r="IR7" i="1" s="1"/>
  <c r="IQ15" i="1"/>
  <c r="IR15" i="1" s="1"/>
  <c r="IQ17" i="1"/>
  <c r="IR17" i="1" s="1"/>
  <c r="IQ64" i="1"/>
  <c r="IR64" i="1" s="1"/>
  <c r="IQ18" i="1"/>
  <c r="IR18" i="1" s="1"/>
  <c r="IQ30" i="1"/>
  <c r="IR30" i="1" s="1"/>
  <c r="IQ6" i="1"/>
  <c r="IR6" i="1" s="1"/>
  <c r="IQ61" i="1"/>
  <c r="IR61" i="1" s="1"/>
  <c r="IQ43" i="1"/>
  <c r="IR43" i="1" s="1"/>
  <c r="IQ63" i="1"/>
  <c r="IR63" i="1" s="1"/>
  <c r="IQ32" i="1"/>
  <c r="IR32" i="1" s="1"/>
  <c r="IQ52" i="1"/>
  <c r="IR52" i="1" s="1"/>
  <c r="IQ60" i="1"/>
  <c r="IR60" i="1" s="1"/>
  <c r="IQ28" i="1"/>
  <c r="IR28" i="1" s="1"/>
  <c r="IQ58" i="1"/>
  <c r="IR58" i="1" s="1"/>
  <c r="IQ20" i="1"/>
  <c r="IR20" i="1" s="1"/>
  <c r="IQ50" i="1"/>
  <c r="IR50" i="1" s="1"/>
  <c r="IQ16" i="1"/>
  <c r="IR16" i="1" s="1"/>
  <c r="IQ13" i="1"/>
  <c r="IR13" i="1" s="1"/>
  <c r="IQ31" i="1"/>
  <c r="IR31" i="1" s="1"/>
  <c r="IQ22" i="1"/>
  <c r="IR22" i="1" s="1"/>
  <c r="IQ47" i="1"/>
  <c r="IR47" i="1" s="1"/>
  <c r="IQ34" i="1"/>
  <c r="IR34" i="1" s="1"/>
  <c r="IQ29" i="1"/>
  <c r="IR29" i="1" s="1"/>
  <c r="IQ37" i="1"/>
  <c r="IR37" i="1" s="1"/>
  <c r="IQ46" i="1"/>
  <c r="IR46" i="1" s="1"/>
  <c r="IQ40" i="1"/>
  <c r="IR40" i="1" s="1"/>
  <c r="IQ14" i="1"/>
  <c r="IR14" i="1" s="1"/>
  <c r="IQ41" i="1"/>
  <c r="IR41" i="1" s="1"/>
  <c r="IQ11" i="1"/>
  <c r="IR11" i="1" s="1"/>
  <c r="IQ35" i="1"/>
  <c r="IR35" i="1" s="1"/>
  <c r="IQ36" i="1"/>
  <c r="IR36" i="1" s="1"/>
  <c r="IQ62" i="1"/>
  <c r="IR62" i="1" s="1"/>
  <c r="IQ54" i="1"/>
  <c r="IR54" i="1" s="1"/>
  <c r="IQ39" i="1"/>
  <c r="IR39" i="1" s="1"/>
  <c r="IQ51" i="1"/>
  <c r="IR51" i="1" s="1"/>
  <c r="IQ21" i="1"/>
  <c r="IR21" i="1" s="1"/>
  <c r="IQ55" i="1"/>
  <c r="IR55" i="1" s="1"/>
  <c r="IQ45" i="1"/>
  <c r="IR45" i="1" s="1"/>
  <c r="IQ19" i="1"/>
  <c r="IR19" i="1" s="1"/>
  <c r="IQ8" i="1"/>
  <c r="IR8" i="1" s="1"/>
  <c r="IQ23" i="1"/>
  <c r="IR23" i="1" s="1"/>
  <c r="IQ25" i="1"/>
  <c r="IR25" i="1" s="1"/>
  <c r="IQ57" i="1"/>
  <c r="IR57" i="1" s="1"/>
  <c r="IQ27" i="1"/>
  <c r="IR27" i="1" s="1"/>
  <c r="IQ9" i="1"/>
  <c r="IR9" i="1" s="1"/>
  <c r="IQ10" i="1"/>
  <c r="IR10" i="1" s="1"/>
  <c r="IQ48" i="1"/>
  <c r="IR48" i="1" s="1"/>
  <c r="IQ53" i="1"/>
  <c r="IR53" i="1" s="1"/>
  <c r="IQ12" i="1"/>
  <c r="IR12" i="1" s="1"/>
  <c r="IQ38" i="1"/>
  <c r="IR38" i="1" s="1"/>
  <c r="IQ44" i="1"/>
  <c r="IR44" i="1" s="1"/>
  <c r="IQ59" i="1"/>
  <c r="IR59" i="1" s="1"/>
  <c r="IQ33" i="1"/>
  <c r="IR33" i="1" s="1"/>
  <c r="IQ49" i="1"/>
  <c r="IR49" i="1" s="1"/>
  <c r="IQ42" i="1"/>
  <c r="IR42" i="1" s="1"/>
  <c r="IQ26" i="1"/>
  <c r="IR26" i="1" s="1"/>
  <c r="HK27" i="1"/>
  <c r="HK57" i="1"/>
  <c r="HK52" i="1"/>
  <c r="HK40" i="1"/>
  <c r="HK13" i="1"/>
  <c r="HK31" i="1"/>
  <c r="HK48" i="1"/>
  <c r="HK37" i="1"/>
  <c r="HK50" i="1"/>
  <c r="HK23" i="1"/>
  <c r="HK51" i="1"/>
  <c r="HK58" i="1"/>
  <c r="HK20" i="1"/>
  <c r="HK17" i="1"/>
  <c r="HK41" i="1"/>
  <c r="HK19" i="1"/>
  <c r="HK10" i="1"/>
  <c r="HK30" i="1"/>
  <c r="HK24" i="1"/>
  <c r="HK29" i="1"/>
  <c r="HK22" i="1"/>
  <c r="HK39" i="1"/>
  <c r="HK55" i="1"/>
  <c r="HK60" i="1"/>
  <c r="HK18" i="1"/>
  <c r="HK21" i="1"/>
  <c r="HK26" i="1"/>
  <c r="HK61" i="1"/>
  <c r="HK15" i="1"/>
  <c r="HK34" i="1"/>
  <c r="HK12" i="1"/>
  <c r="HK25" i="1"/>
  <c r="HK44" i="1"/>
  <c r="HK28" i="1"/>
  <c r="HK63" i="1"/>
  <c r="HK33" i="1"/>
  <c r="HK11" i="1"/>
  <c r="HK46" i="1"/>
  <c r="HK56" i="1"/>
  <c r="HK42" i="1"/>
  <c r="HK6" i="1"/>
  <c r="HK7" i="1"/>
  <c r="HK45" i="1"/>
  <c r="HK32" i="1"/>
  <c r="HK16" i="1"/>
  <c r="HK54" i="1"/>
  <c r="HK43" i="1"/>
  <c r="HK38" i="1"/>
  <c r="HK59" i="1"/>
  <c r="HK49" i="1"/>
  <c r="HK47" i="1"/>
  <c r="HK14" i="1"/>
  <c r="HK36" i="1"/>
  <c r="HK35" i="1"/>
  <c r="HK9" i="1"/>
  <c r="HK53" i="1"/>
  <c r="HK62" i="1"/>
  <c r="HK8" i="1"/>
  <c r="HK64" i="1"/>
  <c r="ET37" i="1" l="1"/>
  <c r="ET23" i="1"/>
  <c r="ET25" i="1"/>
  <c r="ET13" i="1"/>
  <c r="ET53" i="1"/>
  <c r="ET19" i="1"/>
  <c r="ET56" i="1"/>
  <c r="ET59" i="1"/>
  <c r="ET63" i="1"/>
  <c r="ET58" i="1"/>
  <c r="ET61" i="1"/>
  <c r="ET16" i="1"/>
  <c r="ET17" i="1"/>
  <c r="ET41" i="1"/>
  <c r="ET38" i="1"/>
  <c r="ET52" i="1"/>
  <c r="ET57" i="1"/>
  <c r="ET34" i="1"/>
  <c r="ET28" i="1"/>
  <c r="ET55" i="1"/>
  <c r="ET36" i="1"/>
  <c r="ET47" i="1"/>
  <c r="ET45" i="1"/>
  <c r="ET60" i="1"/>
  <c r="ET32" i="1"/>
  <c r="ET48" i="1"/>
  <c r="ET43" i="1"/>
  <c r="ET62" i="1"/>
  <c r="ET6" i="1"/>
  <c r="ET44" i="1"/>
  <c r="ET15" i="1"/>
  <c r="ET24" i="1"/>
  <c r="ET35" i="1"/>
  <c r="ET21" i="1"/>
  <c r="ET40" i="1"/>
  <c r="ET64" i="1"/>
  <c r="ET54" i="1"/>
  <c r="ET7" i="1"/>
  <c r="ET33" i="1"/>
  <c r="ET30" i="1"/>
  <c r="ET51" i="1"/>
  <c r="ET49" i="1"/>
  <c r="ET39" i="1"/>
  <c r="ET22" i="1"/>
  <c r="ET10" i="1"/>
  <c r="ET12" i="1"/>
  <c r="ET9" i="1"/>
  <c r="ET20" i="1"/>
  <c r="ET46" i="1"/>
  <c r="ET50" i="1"/>
  <c r="ET18" i="1"/>
  <c r="ET14" i="1"/>
  <c r="ET31" i="1"/>
  <c r="ET26" i="1"/>
  <c r="ET42" i="1"/>
  <c r="ET27" i="1"/>
  <c r="ET29" i="1"/>
  <c r="ET11" i="1"/>
  <c r="ET8" i="1"/>
  <c r="GA23" i="1"/>
  <c r="GA41" i="1"/>
  <c r="GA13" i="1"/>
  <c r="GA6" i="1"/>
  <c r="GA35" i="1"/>
  <c r="GA52" i="1"/>
  <c r="GA24" i="1"/>
  <c r="GA26" i="1"/>
  <c r="GA50" i="1"/>
  <c r="GA45" i="1"/>
  <c r="GA40" i="1"/>
  <c r="GA59" i="1"/>
  <c r="GA39" i="1"/>
  <c r="GA51" i="1"/>
  <c r="GA56" i="1"/>
  <c r="GA33" i="1"/>
  <c r="GA46" i="1"/>
  <c r="GA30" i="1"/>
  <c r="GA29" i="1"/>
  <c r="GA44" i="1"/>
  <c r="GA47" i="1"/>
  <c r="GA22" i="1"/>
  <c r="GA7" i="1"/>
  <c r="GA14" i="1"/>
  <c r="GA20" i="1"/>
  <c r="GA15" i="1"/>
  <c r="GA58" i="1"/>
  <c r="GA32" i="1"/>
  <c r="GA62" i="1"/>
  <c r="GA37" i="1"/>
  <c r="GA27" i="1"/>
  <c r="GA53" i="1"/>
  <c r="GA48" i="1"/>
  <c r="GA8" i="1"/>
  <c r="GA55" i="1"/>
  <c r="GA57" i="1"/>
  <c r="GA17" i="1"/>
  <c r="GA60" i="1"/>
  <c r="GA19" i="1"/>
  <c r="GA38" i="1"/>
  <c r="GA64" i="1"/>
  <c r="GA49" i="1"/>
  <c r="GA43" i="1"/>
  <c r="GA12" i="1"/>
  <c r="GA25" i="1"/>
  <c r="GA34" i="1"/>
  <c r="GA31" i="1"/>
  <c r="GA16" i="1"/>
  <c r="GA9" i="1"/>
  <c r="GA28" i="1"/>
  <c r="GA10" i="1"/>
  <c r="GA11" i="1"/>
  <c r="GA54" i="1"/>
  <c r="GA36" i="1"/>
  <c r="GA21" i="1"/>
  <c r="GA61" i="1"/>
  <c r="GA42" i="1"/>
  <c r="GA18" i="1"/>
  <c r="GA63" i="1"/>
  <c r="IS14" i="1"/>
  <c r="IS49" i="1"/>
  <c r="IS18" i="1"/>
  <c r="IS53" i="1"/>
  <c r="IS39" i="1"/>
  <c r="IS36" i="1"/>
  <c r="IS24" i="1"/>
  <c r="IS17" i="1"/>
  <c r="IS40" i="1"/>
  <c r="IS61" i="1"/>
  <c r="IS58" i="1"/>
  <c r="IS51" i="1"/>
  <c r="IS29" i="1"/>
  <c r="IS56" i="1"/>
  <c r="IS20" i="1"/>
  <c r="IS19" i="1"/>
  <c r="IS6" i="1"/>
  <c r="IS7" i="1"/>
  <c r="IS60" i="1"/>
  <c r="IS55" i="1"/>
  <c r="IS48" i="1"/>
  <c r="IS45" i="1"/>
  <c r="IS16" i="1"/>
  <c r="IS38" i="1"/>
  <c r="IS34" i="1"/>
  <c r="IS42" i="1"/>
  <c r="IS54" i="1"/>
  <c r="IS9" i="1"/>
  <c r="IS27" i="1"/>
  <c r="IS52" i="1"/>
  <c r="IS47" i="1"/>
  <c r="IS32" i="1"/>
  <c r="IS13" i="1"/>
  <c r="IS31" i="1"/>
  <c r="IS33" i="1"/>
  <c r="IS35" i="1"/>
  <c r="IS43" i="1"/>
  <c r="IS12" i="1"/>
  <c r="IS30" i="1"/>
  <c r="IS50" i="1"/>
  <c r="IS63" i="1"/>
  <c r="IS15" i="1"/>
  <c r="IS37" i="1"/>
  <c r="IS28" i="1"/>
  <c r="IS44" i="1"/>
  <c r="IS11" i="1"/>
  <c r="IS22" i="1"/>
  <c r="IS57" i="1"/>
  <c r="IS8" i="1"/>
  <c r="IS46" i="1"/>
  <c r="IS41" i="1"/>
  <c r="IS21" i="1"/>
  <c r="IS26" i="1"/>
  <c r="IS62" i="1"/>
  <c r="IS59" i="1"/>
  <c r="IS25" i="1"/>
  <c r="IS10" i="1"/>
  <c r="IS23" i="1"/>
  <c r="IS64" i="1"/>
  <c r="HM53" i="1"/>
  <c r="HN53" i="1" s="1"/>
  <c r="HM14" i="1"/>
  <c r="HN14" i="1" s="1"/>
  <c r="HM38" i="1"/>
  <c r="HN38" i="1" s="1"/>
  <c r="HM33" i="1"/>
  <c r="HN33" i="1" s="1"/>
  <c r="HM60" i="1"/>
  <c r="HN60" i="1" s="1"/>
  <c r="HM58" i="1"/>
  <c r="HN58" i="1" s="1"/>
  <c r="HM40" i="1"/>
  <c r="HN40" i="1" s="1"/>
  <c r="HM64" i="1"/>
  <c r="HN64" i="1" s="1"/>
  <c r="HM47" i="1"/>
  <c r="HN47" i="1" s="1"/>
  <c r="HM43" i="1"/>
  <c r="HN43" i="1" s="1"/>
  <c r="HM45" i="1"/>
  <c r="HN45" i="1" s="1"/>
  <c r="HM56" i="1"/>
  <c r="HN56" i="1" s="1"/>
  <c r="HM63" i="1"/>
  <c r="HN63" i="1" s="1"/>
  <c r="HM12" i="1"/>
  <c r="HN12" i="1" s="1"/>
  <c r="HM26" i="1"/>
  <c r="HN26" i="1" s="1"/>
  <c r="HM55" i="1"/>
  <c r="HN55" i="1" s="1"/>
  <c r="HM24" i="1"/>
  <c r="HN24" i="1" s="1"/>
  <c r="HM41" i="1"/>
  <c r="HN41" i="1" s="1"/>
  <c r="HM51" i="1"/>
  <c r="HN51" i="1" s="1"/>
  <c r="HM48" i="1"/>
  <c r="HN48" i="1" s="1"/>
  <c r="HM52" i="1"/>
  <c r="HN52" i="1" s="1"/>
  <c r="HM42" i="1"/>
  <c r="HN42" i="1" s="1"/>
  <c r="HM61" i="1"/>
  <c r="HN61" i="1" s="1"/>
  <c r="HM19" i="1"/>
  <c r="HN19" i="1" s="1"/>
  <c r="HM8" i="1"/>
  <c r="HN8" i="1" s="1"/>
  <c r="HM35" i="1"/>
  <c r="HN35" i="1" s="1"/>
  <c r="HM49" i="1"/>
  <c r="HN49" i="1" s="1"/>
  <c r="HM54" i="1"/>
  <c r="HN54" i="1" s="1"/>
  <c r="HM7" i="1"/>
  <c r="HN7" i="1" s="1"/>
  <c r="HM46" i="1"/>
  <c r="HN46" i="1" s="1"/>
  <c r="HM28" i="1"/>
  <c r="HN28" i="1" s="1"/>
  <c r="HM34" i="1"/>
  <c r="HN34" i="1" s="1"/>
  <c r="HM21" i="1"/>
  <c r="HN21" i="1" s="1"/>
  <c r="HM39" i="1"/>
  <c r="HN39" i="1" s="1"/>
  <c r="HM30" i="1"/>
  <c r="HN30" i="1" s="1"/>
  <c r="HM17" i="1"/>
  <c r="HN17" i="1" s="1"/>
  <c r="HM23" i="1"/>
  <c r="HN23" i="1" s="1"/>
  <c r="HM31" i="1"/>
  <c r="HN31" i="1" s="1"/>
  <c r="HM57" i="1"/>
  <c r="HN57" i="1" s="1"/>
  <c r="HM32" i="1"/>
  <c r="HN32" i="1" s="1"/>
  <c r="HM25" i="1"/>
  <c r="HN25" i="1" s="1"/>
  <c r="HM29" i="1"/>
  <c r="HN29" i="1" s="1"/>
  <c r="HM37" i="1"/>
  <c r="HN37" i="1" s="1"/>
  <c r="HM62" i="1"/>
  <c r="HN62" i="1" s="1"/>
  <c r="HM36" i="1"/>
  <c r="HN36" i="1" s="1"/>
  <c r="HM59" i="1"/>
  <c r="HN59" i="1" s="1"/>
  <c r="HM16" i="1"/>
  <c r="HN16" i="1" s="1"/>
  <c r="HM6" i="1"/>
  <c r="HN6" i="1" s="1"/>
  <c r="HM11" i="1"/>
  <c r="HN11" i="1" s="1"/>
  <c r="HM44" i="1"/>
  <c r="HN44" i="1" s="1"/>
  <c r="HM15" i="1"/>
  <c r="HN15" i="1" s="1"/>
  <c r="HM18" i="1"/>
  <c r="HN18" i="1" s="1"/>
  <c r="HM22" i="1"/>
  <c r="HN22" i="1" s="1"/>
  <c r="HM9" i="1"/>
  <c r="HN9" i="1" s="1"/>
  <c r="HM10" i="1"/>
  <c r="HN10" i="1" s="1"/>
  <c r="HM20" i="1"/>
  <c r="HN20" i="1" s="1"/>
  <c r="HM50" i="1"/>
  <c r="HN50" i="1" s="1"/>
  <c r="HM13" i="1"/>
  <c r="HN13" i="1" s="1"/>
  <c r="HM27" i="1"/>
  <c r="HN27" i="1" s="1"/>
  <c r="EV13" i="1" l="1"/>
  <c r="EW13" i="1" s="1"/>
  <c r="EV46" i="1"/>
  <c r="EW46" i="1" s="1"/>
  <c r="EV12" i="1"/>
  <c r="EW12" i="1" s="1"/>
  <c r="EV49" i="1"/>
  <c r="EW49" i="1" s="1"/>
  <c r="EV40" i="1"/>
  <c r="EW40" i="1" s="1"/>
  <c r="EV60" i="1"/>
  <c r="EW60" i="1" s="1"/>
  <c r="EV16" i="1"/>
  <c r="EW16" i="1" s="1"/>
  <c r="EV6" i="1"/>
  <c r="EW6" i="1" s="1"/>
  <c r="EV42" i="1"/>
  <c r="EW42" i="1" s="1"/>
  <c r="EV31" i="1"/>
  <c r="EW31" i="1" s="1"/>
  <c r="EV20" i="1"/>
  <c r="EW20" i="1" s="1"/>
  <c r="EV52" i="1"/>
  <c r="EW52" i="1" s="1"/>
  <c r="EV15" i="1"/>
  <c r="EW15" i="1" s="1"/>
  <c r="EV43" i="1"/>
  <c r="EW43" i="1" s="1"/>
  <c r="EV45" i="1"/>
  <c r="EW45" i="1" s="1"/>
  <c r="EV53" i="1"/>
  <c r="EW53" i="1" s="1"/>
  <c r="EV30" i="1"/>
  <c r="EW30" i="1" s="1"/>
  <c r="EV64" i="1"/>
  <c r="EW64" i="1" s="1"/>
  <c r="EV21" i="1"/>
  <c r="EW21" i="1" s="1"/>
  <c r="EV44" i="1"/>
  <c r="EW44" i="1" s="1"/>
  <c r="EV48" i="1"/>
  <c r="EW48" i="1" s="1"/>
  <c r="EV47" i="1"/>
  <c r="EW47" i="1" s="1"/>
  <c r="EV28" i="1"/>
  <c r="EW28" i="1" s="1"/>
  <c r="EV38" i="1"/>
  <c r="EW38" i="1" s="1"/>
  <c r="EV35" i="1"/>
  <c r="EW35" i="1" s="1"/>
  <c r="EV25" i="1"/>
  <c r="EW25" i="1" s="1"/>
  <c r="EV11" i="1"/>
  <c r="EW11" i="1" s="1"/>
  <c r="EV26" i="1"/>
  <c r="EW26" i="1" s="1"/>
  <c r="EV50" i="1"/>
  <c r="EW50" i="1" s="1"/>
  <c r="EV55" i="1"/>
  <c r="EW55" i="1" s="1"/>
  <c r="EV39" i="1"/>
  <c r="EW39" i="1" s="1"/>
  <c r="EV33" i="1"/>
  <c r="EW33" i="1" s="1"/>
  <c r="EV29" i="1"/>
  <c r="EW29" i="1" s="1"/>
  <c r="EV61" i="1"/>
  <c r="EW61" i="1" s="1"/>
  <c r="EV10" i="1"/>
  <c r="EW10" i="1" s="1"/>
  <c r="EV51" i="1"/>
  <c r="EW51" i="1" s="1"/>
  <c r="EV18" i="1"/>
  <c r="EW18" i="1" s="1"/>
  <c r="EV24" i="1"/>
  <c r="EW24" i="1" s="1"/>
  <c r="EV63" i="1"/>
  <c r="EW63" i="1" s="1"/>
  <c r="EV58" i="1"/>
  <c r="EW58" i="1" s="1"/>
  <c r="EV8" i="1"/>
  <c r="EW8" i="1" s="1"/>
  <c r="EV34" i="1"/>
  <c r="EW34" i="1" s="1"/>
  <c r="EV17" i="1"/>
  <c r="EW17" i="1" s="1"/>
  <c r="EV22" i="1"/>
  <c r="EW22" i="1" s="1"/>
  <c r="EV54" i="1"/>
  <c r="EW54" i="1" s="1"/>
  <c r="EV23" i="1"/>
  <c r="EW23" i="1" s="1"/>
  <c r="EV37" i="1"/>
  <c r="EW37" i="1" s="1"/>
  <c r="EV32" i="1"/>
  <c r="EW32" i="1" s="1"/>
  <c r="EV57" i="1"/>
  <c r="EW57" i="1" s="1"/>
  <c r="EV62" i="1"/>
  <c r="EW62" i="1" s="1"/>
  <c r="EV7" i="1"/>
  <c r="EW7" i="1" s="1"/>
  <c r="EV41" i="1"/>
  <c r="EW41" i="1" s="1"/>
  <c r="EV27" i="1"/>
  <c r="EW27" i="1" s="1"/>
  <c r="EV14" i="1"/>
  <c r="EW14" i="1" s="1"/>
  <c r="EV56" i="1"/>
  <c r="EW56" i="1" s="1"/>
  <c r="EV9" i="1"/>
  <c r="EW9" i="1" s="1"/>
  <c r="EV36" i="1"/>
  <c r="EW36" i="1" s="1"/>
  <c r="EV59" i="1"/>
  <c r="EW59" i="1" s="1"/>
  <c r="EV19" i="1"/>
  <c r="EW19" i="1" s="1"/>
  <c r="GC63" i="1"/>
  <c r="GD63" i="1" s="1"/>
  <c r="GC41" i="1"/>
  <c r="GD41" i="1" s="1"/>
  <c r="GC18" i="1"/>
  <c r="GD18" i="1" s="1"/>
  <c r="GC36" i="1"/>
  <c r="GD36" i="1" s="1"/>
  <c r="GC28" i="1"/>
  <c r="GD28" i="1" s="1"/>
  <c r="GC34" i="1"/>
  <c r="GD34" i="1" s="1"/>
  <c r="GC49" i="1"/>
  <c r="GD49" i="1" s="1"/>
  <c r="GC64" i="1"/>
  <c r="GD64" i="1" s="1"/>
  <c r="GC17" i="1"/>
  <c r="GD17" i="1" s="1"/>
  <c r="GC48" i="1"/>
  <c r="GD48" i="1" s="1"/>
  <c r="GC62" i="1"/>
  <c r="GD62" i="1" s="1"/>
  <c r="GC20" i="1"/>
  <c r="GD20" i="1" s="1"/>
  <c r="GC7" i="1"/>
  <c r="GD7" i="1" s="1"/>
  <c r="GC30" i="1"/>
  <c r="GD30" i="1" s="1"/>
  <c r="GC51" i="1"/>
  <c r="GD51" i="1" s="1"/>
  <c r="GC45" i="1"/>
  <c r="GD45" i="1" s="1"/>
  <c r="GC52" i="1"/>
  <c r="GD52" i="1" s="1"/>
  <c r="GC42" i="1"/>
  <c r="GD42" i="1" s="1"/>
  <c r="GC54" i="1"/>
  <c r="GD54" i="1" s="1"/>
  <c r="GC9" i="1"/>
  <c r="GD9" i="1" s="1"/>
  <c r="GC25" i="1"/>
  <c r="GD25" i="1" s="1"/>
  <c r="GC23" i="1"/>
  <c r="GD23" i="1" s="1"/>
  <c r="GC38" i="1"/>
  <c r="GD38" i="1" s="1"/>
  <c r="GC57" i="1"/>
  <c r="GD57" i="1" s="1"/>
  <c r="GC53" i="1"/>
  <c r="GD53" i="1" s="1"/>
  <c r="GC32" i="1"/>
  <c r="GD32" i="1" s="1"/>
  <c r="GC14" i="1"/>
  <c r="GD14" i="1" s="1"/>
  <c r="GC22" i="1"/>
  <c r="GD22" i="1" s="1"/>
  <c r="GC46" i="1"/>
  <c r="GD46" i="1" s="1"/>
  <c r="GC39" i="1"/>
  <c r="GD39" i="1" s="1"/>
  <c r="GC50" i="1"/>
  <c r="GD50" i="1" s="1"/>
  <c r="GC35" i="1"/>
  <c r="GD35" i="1" s="1"/>
  <c r="GC61" i="1"/>
  <c r="GD61" i="1" s="1"/>
  <c r="GC11" i="1"/>
  <c r="GD11" i="1" s="1"/>
  <c r="GC16" i="1"/>
  <c r="GD16" i="1" s="1"/>
  <c r="GC12" i="1"/>
  <c r="GD12" i="1" s="1"/>
  <c r="GC19" i="1"/>
  <c r="GD19" i="1" s="1"/>
  <c r="GC55" i="1"/>
  <c r="GD55" i="1" s="1"/>
  <c r="GC27" i="1"/>
  <c r="GD27" i="1" s="1"/>
  <c r="GC58" i="1"/>
  <c r="GD58" i="1" s="1"/>
  <c r="GC47" i="1"/>
  <c r="GD47" i="1" s="1"/>
  <c r="GC33" i="1"/>
  <c r="GD33" i="1" s="1"/>
  <c r="GC59" i="1"/>
  <c r="GD59" i="1" s="1"/>
  <c r="GC26" i="1"/>
  <c r="GD26" i="1" s="1"/>
  <c r="GC6" i="1"/>
  <c r="GD6" i="1" s="1"/>
  <c r="GC21" i="1"/>
  <c r="GD21" i="1" s="1"/>
  <c r="GC10" i="1"/>
  <c r="GD10" i="1" s="1"/>
  <c r="GC31" i="1"/>
  <c r="GD31" i="1" s="1"/>
  <c r="GC43" i="1"/>
  <c r="GD43" i="1" s="1"/>
  <c r="GC60" i="1"/>
  <c r="GD60" i="1" s="1"/>
  <c r="GC8" i="1"/>
  <c r="GD8" i="1" s="1"/>
  <c r="GC37" i="1"/>
  <c r="GD37" i="1" s="1"/>
  <c r="GC15" i="1"/>
  <c r="GD15" i="1" s="1"/>
  <c r="GC44" i="1"/>
  <c r="GD44" i="1" s="1"/>
  <c r="GC29" i="1"/>
  <c r="GD29" i="1" s="1"/>
  <c r="GC56" i="1"/>
  <c r="GD56" i="1" s="1"/>
  <c r="GC40" i="1"/>
  <c r="GD40" i="1" s="1"/>
  <c r="GC24" i="1"/>
  <c r="GD24" i="1" s="1"/>
  <c r="GC13" i="1"/>
  <c r="GD13" i="1" s="1"/>
  <c r="IU25" i="1"/>
  <c r="IV25" i="1" s="1"/>
  <c r="IU21" i="1"/>
  <c r="IV21" i="1" s="1"/>
  <c r="IU57" i="1"/>
  <c r="IV57" i="1" s="1"/>
  <c r="IU13" i="1"/>
  <c r="IV13" i="1" s="1"/>
  <c r="IU6" i="1"/>
  <c r="IV6" i="1" s="1"/>
  <c r="IU40" i="1"/>
  <c r="IV40" i="1" s="1"/>
  <c r="IU64" i="1"/>
  <c r="IV64" i="1" s="1"/>
  <c r="IU59" i="1"/>
  <c r="IV59" i="1" s="1"/>
  <c r="IU41" i="1"/>
  <c r="IV41" i="1" s="1"/>
  <c r="IU22" i="1"/>
  <c r="IV22" i="1" s="1"/>
  <c r="IU37" i="1"/>
  <c r="IV37" i="1" s="1"/>
  <c r="IU50" i="1"/>
  <c r="IV50" i="1" s="1"/>
  <c r="IU35" i="1"/>
  <c r="IV35" i="1" s="1"/>
  <c r="IU32" i="1"/>
  <c r="IV32" i="1" s="1"/>
  <c r="IU38" i="1"/>
  <c r="IV38" i="1" s="1"/>
  <c r="IU55" i="1"/>
  <c r="IV55" i="1" s="1"/>
  <c r="IU19" i="1"/>
  <c r="IV19" i="1" s="1"/>
  <c r="IU51" i="1"/>
  <c r="IV51" i="1" s="1"/>
  <c r="IU17" i="1"/>
  <c r="IV17" i="1" s="1"/>
  <c r="IU53" i="1"/>
  <c r="IV53" i="1" s="1"/>
  <c r="IU63" i="1"/>
  <c r="IV63" i="1" s="1"/>
  <c r="IU43" i="1"/>
  <c r="IV43" i="1" s="1"/>
  <c r="IU34" i="1"/>
  <c r="IV34" i="1" s="1"/>
  <c r="IU29" i="1"/>
  <c r="IV29" i="1" s="1"/>
  <c r="IU23" i="1"/>
  <c r="IV23" i="1" s="1"/>
  <c r="IU62" i="1"/>
  <c r="IV62" i="1" s="1"/>
  <c r="IU46" i="1"/>
  <c r="IV46" i="1" s="1"/>
  <c r="IU11" i="1"/>
  <c r="IV11" i="1" s="1"/>
  <c r="IU15" i="1"/>
  <c r="IV15" i="1" s="1"/>
  <c r="IU30" i="1"/>
  <c r="IV30" i="1" s="1"/>
  <c r="IU33" i="1"/>
  <c r="IV33" i="1" s="1"/>
  <c r="IU47" i="1"/>
  <c r="IV47" i="1" s="1"/>
  <c r="IU54" i="1"/>
  <c r="IV54" i="1" s="1"/>
  <c r="IU16" i="1"/>
  <c r="IV16" i="1" s="1"/>
  <c r="IU60" i="1"/>
  <c r="IV60" i="1" s="1"/>
  <c r="IU20" i="1"/>
  <c r="IV20" i="1" s="1"/>
  <c r="IU58" i="1"/>
  <c r="IV58" i="1" s="1"/>
  <c r="IU24" i="1"/>
  <c r="IV24" i="1" s="1"/>
  <c r="IU18" i="1"/>
  <c r="IV18" i="1" s="1"/>
  <c r="IU28" i="1"/>
  <c r="IV28" i="1" s="1"/>
  <c r="IU27" i="1"/>
  <c r="IV27" i="1" s="1"/>
  <c r="IU48" i="1"/>
  <c r="IV48" i="1" s="1"/>
  <c r="IU39" i="1"/>
  <c r="IV39" i="1" s="1"/>
  <c r="IU9" i="1"/>
  <c r="IV9" i="1" s="1"/>
  <c r="IU10" i="1"/>
  <c r="IV10" i="1" s="1"/>
  <c r="IU26" i="1"/>
  <c r="IV26" i="1" s="1"/>
  <c r="IU8" i="1"/>
  <c r="IV8" i="1" s="1"/>
  <c r="IU44" i="1"/>
  <c r="IV44" i="1" s="1"/>
  <c r="IU49" i="1"/>
  <c r="IV49" i="1" s="1"/>
  <c r="IU12" i="1"/>
  <c r="IV12" i="1" s="1"/>
  <c r="IU31" i="1"/>
  <c r="IV31" i="1" s="1"/>
  <c r="IU52" i="1"/>
  <c r="IV52" i="1" s="1"/>
  <c r="IU42" i="1"/>
  <c r="IV42" i="1" s="1"/>
  <c r="IU45" i="1"/>
  <c r="IV45" i="1" s="1"/>
  <c r="IU7" i="1"/>
  <c r="IV7" i="1" s="1"/>
  <c r="IU56" i="1"/>
  <c r="IV56" i="1" s="1"/>
  <c r="IU61" i="1"/>
  <c r="IV61" i="1" s="1"/>
  <c r="IU36" i="1"/>
  <c r="IV36" i="1" s="1"/>
  <c r="IU14" i="1"/>
  <c r="IV14" i="1" s="1"/>
  <c r="HO19" i="1"/>
  <c r="HO8" i="1"/>
  <c r="HO49" i="1"/>
  <c r="HO51" i="1"/>
  <c r="HO34" i="1"/>
  <c r="HO14" i="1"/>
  <c r="HO24" i="1"/>
  <c r="HO40" i="1"/>
  <c r="HO42" i="1"/>
  <c r="HO28" i="1"/>
  <c r="HO23" i="1"/>
  <c r="HO37" i="1"/>
  <c r="HO54" i="1"/>
  <c r="HO41" i="1"/>
  <c r="HO47" i="1"/>
  <c r="HO62" i="1"/>
  <c r="HO44" i="1"/>
  <c r="HO32" i="1"/>
  <c r="HO31" i="1"/>
  <c r="HO39" i="1"/>
  <c r="HO9" i="1"/>
  <c r="HO45" i="1"/>
  <c r="HO53" i="1"/>
  <c r="HO36" i="1"/>
  <c r="HO26" i="1"/>
  <c r="HO50" i="1"/>
  <c r="HO25" i="1"/>
  <c r="HO11" i="1"/>
  <c r="HO59" i="1"/>
  <c r="HO46" i="1"/>
  <c r="HO7" i="1"/>
  <c r="HO6" i="1"/>
  <c r="HO35" i="1"/>
  <c r="HO57" i="1"/>
  <c r="HO13" i="1"/>
  <c r="HO27" i="1"/>
  <c r="HO22" i="1"/>
  <c r="HO17" i="1"/>
  <c r="HO18" i="1"/>
  <c r="HO15" i="1"/>
  <c r="HO30" i="1"/>
  <c r="HO38" i="1"/>
  <c r="HO43" i="1"/>
  <c r="HO64" i="1"/>
  <c r="HO21" i="1"/>
  <c r="HO58" i="1"/>
  <c r="HO52" i="1"/>
  <c r="HO20" i="1"/>
  <c r="HO16" i="1"/>
  <c r="HO61" i="1"/>
  <c r="HO48" i="1"/>
  <c r="HO55" i="1"/>
  <c r="HO56" i="1"/>
  <c r="HO33" i="1"/>
  <c r="HO10" i="1"/>
  <c r="HO12" i="1"/>
  <c r="HO60" i="1"/>
  <c r="HO29" i="1"/>
  <c r="HO63" i="1"/>
  <c r="EX19" i="1" l="1"/>
  <c r="EX56" i="1"/>
  <c r="EX57" i="1"/>
  <c r="EX37" i="1"/>
  <c r="EX17" i="1"/>
  <c r="EX61" i="1"/>
  <c r="EX41" i="1"/>
  <c r="EX32" i="1"/>
  <c r="EX6" i="1"/>
  <c r="EX24" i="1"/>
  <c r="EX22" i="1"/>
  <c r="EX38" i="1"/>
  <c r="EX14" i="1"/>
  <c r="EX46" i="1"/>
  <c r="EX29" i="1"/>
  <c r="EX55" i="1"/>
  <c r="EX15" i="1"/>
  <c r="EX13" i="1"/>
  <c r="EX8" i="1"/>
  <c r="EX9" i="1"/>
  <c r="EX27" i="1"/>
  <c r="EX63" i="1"/>
  <c r="EX45" i="1"/>
  <c r="EX33" i="1"/>
  <c r="EX60" i="1"/>
  <c r="EX53" i="1"/>
  <c r="EX52" i="1"/>
  <c r="EX20" i="1"/>
  <c r="EX34" i="1"/>
  <c r="EX7" i="1"/>
  <c r="EX49" i="1"/>
  <c r="EX39" i="1"/>
  <c r="EX59" i="1"/>
  <c r="EX48" i="1"/>
  <c r="EX62" i="1"/>
  <c r="EX36" i="1"/>
  <c r="EX18" i="1"/>
  <c r="EX25" i="1"/>
  <c r="EX51" i="1"/>
  <c r="EX43" i="1"/>
  <c r="EX64" i="1"/>
  <c r="EX12" i="1"/>
  <c r="EX30" i="1"/>
  <c r="EX44" i="1"/>
  <c r="EX42" i="1"/>
  <c r="EX47" i="1"/>
  <c r="EX21" i="1"/>
  <c r="EX31" i="1"/>
  <c r="EX10" i="1"/>
  <c r="EX40" i="1"/>
  <c r="EX35" i="1"/>
  <c r="EX26" i="1"/>
  <c r="EX11" i="1"/>
  <c r="EX23" i="1"/>
  <c r="EX54" i="1"/>
  <c r="EX16" i="1"/>
  <c r="EX28" i="1"/>
  <c r="EX58" i="1"/>
  <c r="EX50" i="1"/>
  <c r="GE6" i="1"/>
  <c r="GE61" i="1"/>
  <c r="GE56" i="1"/>
  <c r="GE37" i="1"/>
  <c r="GE31" i="1"/>
  <c r="GE26" i="1"/>
  <c r="GE41" i="1"/>
  <c r="GE32" i="1"/>
  <c r="GE20" i="1"/>
  <c r="GE7" i="1"/>
  <c r="GE55" i="1"/>
  <c r="GE38" i="1"/>
  <c r="GE39" i="1"/>
  <c r="GE19" i="1"/>
  <c r="GE42" i="1"/>
  <c r="GE22" i="1"/>
  <c r="GE64" i="1"/>
  <c r="GE28" i="1"/>
  <c r="GE46" i="1"/>
  <c r="GE53" i="1"/>
  <c r="GE21" i="1"/>
  <c r="GE59" i="1"/>
  <c r="GE25" i="1"/>
  <c r="GE63" i="1"/>
  <c r="GE27" i="1"/>
  <c r="GE43" i="1"/>
  <c r="GE24" i="1"/>
  <c r="GE36" i="1"/>
  <c r="GE45" i="1"/>
  <c r="GE57" i="1"/>
  <c r="GE30" i="1"/>
  <c r="GE18" i="1"/>
  <c r="GE50" i="1"/>
  <c r="GE40" i="1"/>
  <c r="GE54" i="1"/>
  <c r="GE8" i="1"/>
  <c r="GE47" i="1"/>
  <c r="GE48" i="1"/>
  <c r="GE11" i="1"/>
  <c r="GE62" i="1"/>
  <c r="GE51" i="1"/>
  <c r="HQ12" i="1"/>
  <c r="HR12" i="1" s="1"/>
  <c r="GE9" i="1"/>
  <c r="GE33" i="1"/>
  <c r="GE49" i="1"/>
  <c r="GE13" i="1"/>
  <c r="GE58" i="1"/>
  <c r="GE35" i="1"/>
  <c r="GE12" i="1"/>
  <c r="GE23" i="1"/>
  <c r="GE60" i="1"/>
  <c r="GE29" i="1"/>
  <c r="GE17" i="1"/>
  <c r="GE15" i="1"/>
  <c r="GE14" i="1"/>
  <c r="GE34" i="1"/>
  <c r="GE44" i="1"/>
  <c r="GE16" i="1"/>
  <c r="GE52" i="1"/>
  <c r="GE10" i="1"/>
  <c r="IW49" i="1"/>
  <c r="BW49" i="1" s="1"/>
  <c r="BU47" i="5" s="1"/>
  <c r="IW41" i="1"/>
  <c r="BW41" i="1" s="1"/>
  <c r="BU39" i="5" s="1"/>
  <c r="IW23" i="1"/>
  <c r="BW23" i="1" s="1"/>
  <c r="BU21" i="5" s="1"/>
  <c r="IW54" i="1"/>
  <c r="BW54" i="1" s="1"/>
  <c r="BU52" i="5" s="1"/>
  <c r="IW58" i="1"/>
  <c r="BW58" i="1" s="1"/>
  <c r="BU56" i="5" s="1"/>
  <c r="IW21" i="1"/>
  <c r="BW21" i="1" s="1"/>
  <c r="BU19" i="5" s="1"/>
  <c r="IW17" i="1"/>
  <c r="BW17" i="1" s="1"/>
  <c r="BU15" i="5" s="1"/>
  <c r="IW27" i="1"/>
  <c r="BW27" i="1" s="1"/>
  <c r="BU25" i="5" s="1"/>
  <c r="IW9" i="1"/>
  <c r="BW9" i="1" s="1"/>
  <c r="BU7" i="5" s="1"/>
  <c r="IW42" i="1"/>
  <c r="BW42" i="1" s="1"/>
  <c r="BU40" i="5" s="1"/>
  <c r="IW16" i="1"/>
  <c r="BW16" i="1" s="1"/>
  <c r="BU14" i="5" s="1"/>
  <c r="IW59" i="1"/>
  <c r="BW59" i="1" s="1"/>
  <c r="BU57" i="5" s="1"/>
  <c r="IW52" i="1"/>
  <c r="BW52" i="1" s="1"/>
  <c r="BU50" i="5" s="1"/>
  <c r="IW48" i="1"/>
  <c r="BW48" i="1" s="1"/>
  <c r="BU46" i="5" s="1"/>
  <c r="IW20" i="1"/>
  <c r="BW20" i="1" s="1"/>
  <c r="BU18" i="5" s="1"/>
  <c r="IW61" i="1"/>
  <c r="BW61" i="1" s="1"/>
  <c r="BU59" i="5" s="1"/>
  <c r="IW15" i="1"/>
  <c r="BW15" i="1" s="1"/>
  <c r="BU13" i="5" s="1"/>
  <c r="IW38" i="1"/>
  <c r="BW38" i="1" s="1"/>
  <c r="BU36" i="5" s="1"/>
  <c r="IW34" i="1"/>
  <c r="BW34" i="1" s="1"/>
  <c r="BU32" i="5" s="1"/>
  <c r="IW31" i="1"/>
  <c r="BW31" i="1" s="1"/>
  <c r="BU29" i="5" s="1"/>
  <c r="IW28" i="1"/>
  <c r="BW28" i="1" s="1"/>
  <c r="BU26" i="5" s="1"/>
  <c r="IW14" i="1"/>
  <c r="BW14" i="1" s="1"/>
  <c r="BU12" i="5" s="1"/>
  <c r="IW60" i="1"/>
  <c r="BW60" i="1" s="1"/>
  <c r="BU58" i="5" s="1"/>
  <c r="IW8" i="1"/>
  <c r="BW8" i="1" s="1"/>
  <c r="BU6" i="5" s="1"/>
  <c r="IW32" i="1"/>
  <c r="BW32" i="1" s="1"/>
  <c r="BU30" i="5" s="1"/>
  <c r="IW56" i="1"/>
  <c r="BW56" i="1" s="1"/>
  <c r="BU54" i="5" s="1"/>
  <c r="IW39" i="1"/>
  <c r="BW39" i="1" s="1"/>
  <c r="BU37" i="5" s="1"/>
  <c r="IW25" i="1"/>
  <c r="BW25" i="1" s="1"/>
  <c r="BU23" i="5" s="1"/>
  <c r="IW26" i="1"/>
  <c r="BW26" i="1" s="1"/>
  <c r="BU24" i="5" s="1"/>
  <c r="IW37" i="1"/>
  <c r="BW37" i="1" s="1"/>
  <c r="BU35" i="5" s="1"/>
  <c r="IW57" i="1"/>
  <c r="BW57" i="1" s="1"/>
  <c r="BU55" i="5" s="1"/>
  <c r="IW63" i="1"/>
  <c r="IW44" i="1"/>
  <c r="BW44" i="1" s="1"/>
  <c r="BU42" i="5" s="1"/>
  <c r="IW47" i="1"/>
  <c r="BW47" i="1" s="1"/>
  <c r="BU45" i="5" s="1"/>
  <c r="IW53" i="1"/>
  <c r="BW53" i="1" s="1"/>
  <c r="BU51" i="5" s="1"/>
  <c r="IW6" i="1"/>
  <c r="BW6" i="1" s="1"/>
  <c r="BU4" i="5" s="1"/>
  <c r="IW7" i="1"/>
  <c r="BW7" i="1" s="1"/>
  <c r="BU5" i="5" s="1"/>
  <c r="IW35" i="1"/>
  <c r="BW35" i="1" s="1"/>
  <c r="BU33" i="5" s="1"/>
  <c r="IW18" i="1"/>
  <c r="BW18" i="1" s="1"/>
  <c r="BU16" i="5" s="1"/>
  <c r="IW12" i="1"/>
  <c r="BW12" i="1" s="1"/>
  <c r="BU10" i="5" s="1"/>
  <c r="IW33" i="1"/>
  <c r="BW33" i="1" s="1"/>
  <c r="BU31" i="5" s="1"/>
  <c r="IW62" i="1"/>
  <c r="BW62" i="1" s="1"/>
  <c r="BU60" i="5" s="1"/>
  <c r="IW46" i="1"/>
  <c r="BW46" i="1" s="1"/>
  <c r="BU44" i="5" s="1"/>
  <c r="IW13" i="1"/>
  <c r="BW13" i="1" s="1"/>
  <c r="BU11" i="5" s="1"/>
  <c r="IW10" i="1"/>
  <c r="BW10" i="1" s="1"/>
  <c r="BU8" i="5" s="1"/>
  <c r="IW36" i="1"/>
  <c r="BW36" i="1" s="1"/>
  <c r="BU34" i="5" s="1"/>
  <c r="IW24" i="1"/>
  <c r="BW24" i="1" s="1"/>
  <c r="BU22" i="5" s="1"/>
  <c r="IW29" i="1"/>
  <c r="BW29" i="1" s="1"/>
  <c r="BU27" i="5" s="1"/>
  <c r="IW50" i="1"/>
  <c r="BW50" i="1" s="1"/>
  <c r="BU48" i="5" s="1"/>
  <c r="IW55" i="1"/>
  <c r="BW55" i="1" s="1"/>
  <c r="BU53" i="5" s="1"/>
  <c r="IW22" i="1"/>
  <c r="BW22" i="1" s="1"/>
  <c r="BU20" i="5" s="1"/>
  <c r="IW45" i="1"/>
  <c r="BW45" i="1" s="1"/>
  <c r="BU43" i="5" s="1"/>
  <c r="IW51" i="1"/>
  <c r="BW51" i="1" s="1"/>
  <c r="BU49" i="5" s="1"/>
  <c r="IW40" i="1"/>
  <c r="BW40" i="1" s="1"/>
  <c r="BU38" i="5" s="1"/>
  <c r="IW11" i="1"/>
  <c r="BW11" i="1" s="1"/>
  <c r="BU9" i="5" s="1"/>
  <c r="IW43" i="1"/>
  <c r="BW43" i="1" s="1"/>
  <c r="BU41" i="5" s="1"/>
  <c r="IW30" i="1"/>
  <c r="BW30" i="1" s="1"/>
  <c r="BU28" i="5" s="1"/>
  <c r="IW19" i="1"/>
  <c r="BW19" i="1" s="1"/>
  <c r="BU17" i="5" s="1"/>
  <c r="IW64" i="1"/>
  <c r="HQ49" i="1"/>
  <c r="HR49" i="1" s="1"/>
  <c r="HQ20" i="1"/>
  <c r="HR20" i="1" s="1"/>
  <c r="HQ27" i="1"/>
  <c r="HR27" i="1" s="1"/>
  <c r="HQ19" i="1"/>
  <c r="HR19" i="1" s="1"/>
  <c r="HQ32" i="1"/>
  <c r="HR32" i="1" s="1"/>
  <c r="HQ28" i="1"/>
  <c r="HR28" i="1" s="1"/>
  <c r="HQ63" i="1"/>
  <c r="HR63" i="1" s="1"/>
  <c r="HQ9" i="1"/>
  <c r="HR9" i="1" s="1"/>
  <c r="HQ10" i="1"/>
  <c r="HR10" i="1" s="1"/>
  <c r="HQ48" i="1"/>
  <c r="HR48" i="1" s="1"/>
  <c r="HQ52" i="1"/>
  <c r="HR52" i="1" s="1"/>
  <c r="HQ43" i="1"/>
  <c r="HR43" i="1" s="1"/>
  <c r="HQ18" i="1"/>
  <c r="HR18" i="1" s="1"/>
  <c r="HQ13" i="1"/>
  <c r="HR13" i="1" s="1"/>
  <c r="HQ7" i="1"/>
  <c r="HR7" i="1" s="1"/>
  <c r="HQ11" i="1"/>
  <c r="HR11" i="1" s="1"/>
  <c r="HQ26" i="1"/>
  <c r="HR26" i="1" s="1"/>
  <c r="HQ44" i="1"/>
  <c r="HR44" i="1" s="1"/>
  <c r="HQ54" i="1"/>
  <c r="HR54" i="1" s="1"/>
  <c r="HQ42" i="1"/>
  <c r="HR42" i="1" s="1"/>
  <c r="HQ34" i="1"/>
  <c r="HR34" i="1" s="1"/>
  <c r="HQ55" i="1"/>
  <c r="HR55" i="1" s="1"/>
  <c r="HQ15" i="1"/>
  <c r="HR15" i="1" s="1"/>
  <c r="HQ50" i="1"/>
  <c r="HR50" i="1" s="1"/>
  <c r="HQ41" i="1"/>
  <c r="HR41" i="1" s="1"/>
  <c r="HQ29" i="1"/>
  <c r="HR29" i="1" s="1"/>
  <c r="HQ33" i="1"/>
  <c r="HR33" i="1" s="1"/>
  <c r="HQ61" i="1"/>
  <c r="HR61" i="1" s="1"/>
  <c r="HQ58" i="1"/>
  <c r="HR58" i="1" s="1"/>
  <c r="HQ38" i="1"/>
  <c r="HR38" i="1" s="1"/>
  <c r="HQ17" i="1"/>
  <c r="HR17" i="1" s="1"/>
  <c r="HQ57" i="1"/>
  <c r="HR57" i="1" s="1"/>
  <c r="HQ46" i="1"/>
  <c r="HR46" i="1" s="1"/>
  <c r="HQ36" i="1"/>
  <c r="HR36" i="1" s="1"/>
  <c r="HQ39" i="1"/>
  <c r="HR39" i="1" s="1"/>
  <c r="HQ62" i="1"/>
  <c r="HR62" i="1" s="1"/>
  <c r="HQ37" i="1"/>
  <c r="HR37" i="1" s="1"/>
  <c r="HQ40" i="1"/>
  <c r="HR40" i="1" s="1"/>
  <c r="HQ51" i="1"/>
  <c r="HR51" i="1" s="1"/>
  <c r="HQ64" i="1"/>
  <c r="HR64" i="1" s="1"/>
  <c r="HQ6" i="1"/>
  <c r="HR6" i="1" s="1"/>
  <c r="HQ45" i="1"/>
  <c r="HR45" i="1" s="1"/>
  <c r="HQ14" i="1"/>
  <c r="HR14" i="1" s="1"/>
  <c r="HQ60" i="1"/>
  <c r="HR60" i="1" s="1"/>
  <c r="HQ56" i="1"/>
  <c r="HR56" i="1" s="1"/>
  <c r="HQ16" i="1"/>
  <c r="HR16" i="1" s="1"/>
  <c r="HQ21" i="1"/>
  <c r="HR21" i="1" s="1"/>
  <c r="HQ30" i="1"/>
  <c r="HR30" i="1" s="1"/>
  <c r="HQ22" i="1"/>
  <c r="HR22" i="1" s="1"/>
  <c r="HQ35" i="1"/>
  <c r="HR35" i="1" s="1"/>
  <c r="HQ59" i="1"/>
  <c r="HR59" i="1" s="1"/>
  <c r="HQ25" i="1"/>
  <c r="HR25" i="1" s="1"/>
  <c r="HQ53" i="1"/>
  <c r="HR53" i="1" s="1"/>
  <c r="HQ31" i="1"/>
  <c r="HR31" i="1" s="1"/>
  <c r="HQ47" i="1"/>
  <c r="HR47" i="1" s="1"/>
  <c r="HQ23" i="1"/>
  <c r="HR23" i="1" s="1"/>
  <c r="HQ24" i="1"/>
  <c r="HR24" i="1" s="1"/>
  <c r="HQ8" i="1"/>
  <c r="HR8" i="1" s="1"/>
  <c r="EZ16" i="1" l="1"/>
  <c r="FA16" i="1" s="1"/>
  <c r="EZ64" i="1"/>
  <c r="FA64" i="1" s="1"/>
  <c r="EZ45" i="1"/>
  <c r="FA45" i="1" s="1"/>
  <c r="EZ41" i="1"/>
  <c r="FA41" i="1" s="1"/>
  <c r="EZ57" i="1"/>
  <c r="FA57" i="1" s="1"/>
  <c r="EZ32" i="1"/>
  <c r="FA32" i="1" s="1"/>
  <c r="EZ56" i="1"/>
  <c r="FA56" i="1" s="1"/>
  <c r="EZ47" i="1"/>
  <c r="FA47" i="1" s="1"/>
  <c r="EZ25" i="1"/>
  <c r="FA25" i="1" s="1"/>
  <c r="EZ14" i="1"/>
  <c r="FA14" i="1" s="1"/>
  <c r="EZ53" i="1"/>
  <c r="FA53" i="1" s="1"/>
  <c r="EZ8" i="1"/>
  <c r="FA8" i="1" s="1"/>
  <c r="EZ22" i="1"/>
  <c r="FA22" i="1" s="1"/>
  <c r="EZ54" i="1"/>
  <c r="FA54" i="1" s="1"/>
  <c r="EZ18" i="1"/>
  <c r="FA18" i="1" s="1"/>
  <c r="EZ20" i="1"/>
  <c r="FA20" i="1" s="1"/>
  <c r="EZ50" i="1"/>
  <c r="FA50" i="1" s="1"/>
  <c r="EZ40" i="1"/>
  <c r="FA40" i="1" s="1"/>
  <c r="EZ26" i="1"/>
  <c r="FA26" i="1" s="1"/>
  <c r="EZ15" i="1"/>
  <c r="FA15" i="1" s="1"/>
  <c r="EZ59" i="1"/>
  <c r="FA59" i="1" s="1"/>
  <c r="EZ60" i="1"/>
  <c r="FA60" i="1" s="1"/>
  <c r="EZ12" i="1"/>
  <c r="FA12" i="1" s="1"/>
  <c r="EZ48" i="1"/>
  <c r="FA48" i="1" s="1"/>
  <c r="EZ37" i="1"/>
  <c r="FA37" i="1" s="1"/>
  <c r="EZ30" i="1"/>
  <c r="FA30" i="1" s="1"/>
  <c r="EZ51" i="1"/>
  <c r="FA51" i="1" s="1"/>
  <c r="EZ62" i="1"/>
  <c r="FA62" i="1" s="1"/>
  <c r="EZ52" i="1"/>
  <c r="FA52" i="1" s="1"/>
  <c r="EZ33" i="1"/>
  <c r="FA33" i="1" s="1"/>
  <c r="EZ55" i="1"/>
  <c r="FA55" i="1" s="1"/>
  <c r="EZ38" i="1"/>
  <c r="FA38" i="1" s="1"/>
  <c r="EZ31" i="1"/>
  <c r="FA31" i="1" s="1"/>
  <c r="EZ44" i="1"/>
  <c r="FA44" i="1" s="1"/>
  <c r="EZ24" i="1"/>
  <c r="FA24" i="1" s="1"/>
  <c r="EZ23" i="1"/>
  <c r="FA23" i="1" s="1"/>
  <c r="EZ43" i="1"/>
  <c r="FA43" i="1" s="1"/>
  <c r="EZ13" i="1"/>
  <c r="FA13" i="1" s="1"/>
  <c r="EZ17" i="1"/>
  <c r="FA17" i="1" s="1"/>
  <c r="EZ28" i="1"/>
  <c r="FA28" i="1" s="1"/>
  <c r="EZ11" i="1"/>
  <c r="FA11" i="1" s="1"/>
  <c r="EZ61" i="1"/>
  <c r="FA61" i="1" s="1"/>
  <c r="EZ9" i="1"/>
  <c r="FA9" i="1" s="1"/>
  <c r="EZ46" i="1"/>
  <c r="FA46" i="1" s="1"/>
  <c r="EZ7" i="1"/>
  <c r="FA7" i="1" s="1"/>
  <c r="EZ10" i="1"/>
  <c r="FA10" i="1" s="1"/>
  <c r="EZ29" i="1"/>
  <c r="FA29" i="1" s="1"/>
  <c r="EZ58" i="1"/>
  <c r="FA58" i="1" s="1"/>
  <c r="EZ35" i="1"/>
  <c r="FA35" i="1" s="1"/>
  <c r="EZ21" i="1"/>
  <c r="FA21" i="1" s="1"/>
  <c r="EZ36" i="1"/>
  <c r="FA36" i="1" s="1"/>
  <c r="EZ49" i="1"/>
  <c r="FA49" i="1" s="1"/>
  <c r="EZ19" i="1"/>
  <c r="FA19" i="1" s="1"/>
  <c r="EZ6" i="1"/>
  <c r="FA6" i="1" s="1"/>
  <c r="EZ42" i="1"/>
  <c r="FA42" i="1" s="1"/>
  <c r="EZ27" i="1"/>
  <c r="FA27" i="1" s="1"/>
  <c r="EZ39" i="1"/>
  <c r="FA39" i="1" s="1"/>
  <c r="EZ34" i="1"/>
  <c r="FA34" i="1" s="1"/>
  <c r="EZ63" i="1"/>
  <c r="FA63" i="1" s="1"/>
  <c r="GG52" i="1"/>
  <c r="GH52" i="1" s="1"/>
  <c r="GG14" i="1"/>
  <c r="GH14" i="1" s="1"/>
  <c r="GG60" i="1"/>
  <c r="GH60" i="1" s="1"/>
  <c r="GG58" i="1"/>
  <c r="GH58" i="1" s="1"/>
  <c r="GG9" i="1"/>
  <c r="GH9" i="1" s="1"/>
  <c r="GG11" i="1"/>
  <c r="GH11" i="1" s="1"/>
  <c r="GG8" i="1"/>
  <c r="GH8" i="1" s="1"/>
  <c r="GG30" i="1"/>
  <c r="GH30" i="1" s="1"/>
  <c r="GG24" i="1"/>
  <c r="GH24" i="1" s="1"/>
  <c r="GG25" i="1"/>
  <c r="GH25" i="1" s="1"/>
  <c r="GG46" i="1"/>
  <c r="GH46" i="1" s="1"/>
  <c r="GG64" i="1"/>
  <c r="GH64" i="1" s="1"/>
  <c r="GG39" i="1"/>
  <c r="GH39" i="1" s="1"/>
  <c r="GG55" i="1"/>
  <c r="GH55" i="1" s="1"/>
  <c r="GG32" i="1"/>
  <c r="GH32" i="1" s="1"/>
  <c r="GG31" i="1"/>
  <c r="GH31" i="1" s="1"/>
  <c r="GG16" i="1"/>
  <c r="GH16" i="1" s="1"/>
  <c r="GG15" i="1"/>
  <c r="GH15" i="1" s="1"/>
  <c r="GG23" i="1"/>
  <c r="GH23" i="1" s="1"/>
  <c r="GG13" i="1"/>
  <c r="GH13" i="1" s="1"/>
  <c r="GG48" i="1"/>
  <c r="GH48" i="1" s="1"/>
  <c r="GG54" i="1"/>
  <c r="GH54" i="1" s="1"/>
  <c r="GG57" i="1"/>
  <c r="GH57" i="1" s="1"/>
  <c r="GG43" i="1"/>
  <c r="GH43" i="1" s="1"/>
  <c r="GG59" i="1"/>
  <c r="GH59" i="1" s="1"/>
  <c r="GG28" i="1"/>
  <c r="GH28" i="1" s="1"/>
  <c r="GG22" i="1"/>
  <c r="GH22" i="1" s="1"/>
  <c r="GG38" i="1"/>
  <c r="GH38" i="1" s="1"/>
  <c r="GG7" i="1"/>
  <c r="GH7" i="1" s="1"/>
  <c r="GG41" i="1"/>
  <c r="GH41" i="1" s="1"/>
  <c r="GG37" i="1"/>
  <c r="GH37" i="1" s="1"/>
  <c r="GG44" i="1"/>
  <c r="GH44" i="1" s="1"/>
  <c r="GG17" i="1"/>
  <c r="GH17" i="1" s="1"/>
  <c r="GG12" i="1"/>
  <c r="GH12" i="1" s="1"/>
  <c r="GG49" i="1"/>
  <c r="GH49" i="1" s="1"/>
  <c r="GG51" i="1"/>
  <c r="GH51" i="1" s="1"/>
  <c r="GG40" i="1"/>
  <c r="GH40" i="1" s="1"/>
  <c r="GG50" i="1"/>
  <c r="GH50" i="1" s="1"/>
  <c r="GG45" i="1"/>
  <c r="GH45" i="1" s="1"/>
  <c r="GG27" i="1"/>
  <c r="GH27" i="1" s="1"/>
  <c r="GG21" i="1"/>
  <c r="GH21" i="1" s="1"/>
  <c r="GG42" i="1"/>
  <c r="GH42" i="1" s="1"/>
  <c r="GG20" i="1"/>
  <c r="GH20" i="1" s="1"/>
  <c r="GG26" i="1"/>
  <c r="GH26" i="1" s="1"/>
  <c r="GG56" i="1"/>
  <c r="GH56" i="1" s="1"/>
  <c r="GG10" i="1"/>
  <c r="GH10" i="1" s="1"/>
  <c r="GG34" i="1"/>
  <c r="GH34" i="1" s="1"/>
  <c r="GG29" i="1"/>
  <c r="GH29" i="1" s="1"/>
  <c r="GG35" i="1"/>
  <c r="GH35" i="1" s="1"/>
  <c r="GG33" i="1"/>
  <c r="GH33" i="1" s="1"/>
  <c r="GG62" i="1"/>
  <c r="GH62" i="1" s="1"/>
  <c r="GG47" i="1"/>
  <c r="GH47" i="1" s="1"/>
  <c r="GG18" i="1"/>
  <c r="GH18" i="1" s="1"/>
  <c r="GG36" i="1"/>
  <c r="GH36" i="1" s="1"/>
  <c r="GG63" i="1"/>
  <c r="GH63" i="1" s="1"/>
  <c r="GG53" i="1"/>
  <c r="GH53" i="1" s="1"/>
  <c r="GG19" i="1"/>
  <c r="GH19" i="1" s="1"/>
  <c r="GG61" i="1"/>
  <c r="GH61" i="1" s="1"/>
  <c r="GG6" i="1"/>
  <c r="GH6" i="1" s="1"/>
  <c r="HS56" i="1"/>
  <c r="BX56" i="1" s="1"/>
  <c r="BV54" i="5" s="1"/>
  <c r="HS36" i="1"/>
  <c r="BX36" i="1" s="1"/>
  <c r="BV34" i="5" s="1"/>
  <c r="HS30" i="1"/>
  <c r="BX30" i="1" s="1"/>
  <c r="BV28" i="5" s="1"/>
  <c r="HS46" i="1"/>
  <c r="BX46" i="1" s="1"/>
  <c r="BV44" i="5" s="1"/>
  <c r="HS48" i="1"/>
  <c r="BX48" i="1" s="1"/>
  <c r="BV46" i="5" s="1"/>
  <c r="HS15" i="1"/>
  <c r="BX15" i="1" s="1"/>
  <c r="BV13" i="5" s="1"/>
  <c r="HS41" i="1"/>
  <c r="BX41" i="1" s="1"/>
  <c r="BV39" i="5" s="1"/>
  <c r="HS47" i="1"/>
  <c r="BX47" i="1" s="1"/>
  <c r="BV45" i="5" s="1"/>
  <c r="HS39" i="1"/>
  <c r="BX39" i="1" s="1"/>
  <c r="BV37" i="5" s="1"/>
  <c r="HS20" i="1"/>
  <c r="BX20" i="1" s="1"/>
  <c r="BV18" i="5" s="1"/>
  <c r="HS49" i="1"/>
  <c r="BX49" i="1" s="1"/>
  <c r="BV47" i="5" s="1"/>
  <c r="HS29" i="1"/>
  <c r="BX29" i="1" s="1"/>
  <c r="BV27" i="5" s="1"/>
  <c r="HS53" i="1"/>
  <c r="BX53" i="1" s="1"/>
  <c r="BV51" i="5" s="1"/>
  <c r="HS54" i="1"/>
  <c r="BX54" i="1" s="1"/>
  <c r="BV52" i="5" s="1"/>
  <c r="HS22" i="1"/>
  <c r="BX22" i="1" s="1"/>
  <c r="BV20" i="5" s="1"/>
  <c r="HS17" i="1"/>
  <c r="BX17" i="1" s="1"/>
  <c r="BV15" i="5" s="1"/>
  <c r="HS8" i="1"/>
  <c r="BX8" i="1" s="1"/>
  <c r="BV6" i="5" s="1"/>
  <c r="HS51" i="1"/>
  <c r="BX51" i="1" s="1"/>
  <c r="BV49" i="5" s="1"/>
  <c r="HS40" i="1"/>
  <c r="BX40" i="1" s="1"/>
  <c r="BV38" i="5" s="1"/>
  <c r="HS11" i="1"/>
  <c r="BX11" i="1" s="1"/>
  <c r="BV9" i="5" s="1"/>
  <c r="HS60" i="1"/>
  <c r="BX60" i="1" s="1"/>
  <c r="BV58" i="5" s="1"/>
  <c r="HS34" i="1"/>
  <c r="BX34" i="1" s="1"/>
  <c r="BV32" i="5" s="1"/>
  <c r="HS59" i="1"/>
  <c r="BX59" i="1" s="1"/>
  <c r="BV57" i="5" s="1"/>
  <c r="HS64" i="1"/>
  <c r="HS10" i="1"/>
  <c r="BX10" i="1" s="1"/>
  <c r="BV8" i="5" s="1"/>
  <c r="HS61" i="1"/>
  <c r="BX61" i="1" s="1"/>
  <c r="BV59" i="5" s="1"/>
  <c r="HS38" i="1"/>
  <c r="BX38" i="1" s="1"/>
  <c r="BV36" i="5" s="1"/>
  <c r="HS21" i="1"/>
  <c r="BX21" i="1" s="1"/>
  <c r="BV19" i="5" s="1"/>
  <c r="HS23" i="1"/>
  <c r="BX23" i="1" s="1"/>
  <c r="BV21" i="5" s="1"/>
  <c r="HS12" i="1"/>
  <c r="BX12" i="1" s="1"/>
  <c r="BV10" i="5" s="1"/>
  <c r="HS50" i="1"/>
  <c r="BX50" i="1" s="1"/>
  <c r="BV48" i="5" s="1"/>
  <c r="HS26" i="1"/>
  <c r="BX26" i="1" s="1"/>
  <c r="BV24" i="5" s="1"/>
  <c r="HS16" i="1"/>
  <c r="BX16" i="1" s="1"/>
  <c r="BV14" i="5" s="1"/>
  <c r="HS43" i="1"/>
  <c r="BX43" i="1" s="1"/>
  <c r="BV41" i="5" s="1"/>
  <c r="HS42" i="1"/>
  <c r="BX42" i="1" s="1"/>
  <c r="BV40" i="5" s="1"/>
  <c r="HS52" i="1"/>
  <c r="BX52" i="1" s="1"/>
  <c r="BV50" i="5" s="1"/>
  <c r="HS24" i="1"/>
  <c r="BX24" i="1" s="1"/>
  <c r="BV22" i="5" s="1"/>
  <c r="HS31" i="1"/>
  <c r="BX31" i="1" s="1"/>
  <c r="BV29" i="5" s="1"/>
  <c r="HS63" i="1"/>
  <c r="HS28" i="1"/>
  <c r="BX28" i="1" s="1"/>
  <c r="BV26" i="5" s="1"/>
  <c r="HS13" i="1"/>
  <c r="BX13" i="1" s="1"/>
  <c r="BV11" i="5" s="1"/>
  <c r="HS25" i="1"/>
  <c r="BX25" i="1" s="1"/>
  <c r="BV23" i="5" s="1"/>
  <c r="HS18" i="1"/>
  <c r="BX18" i="1" s="1"/>
  <c r="BV16" i="5" s="1"/>
  <c r="HS57" i="1"/>
  <c r="BX57" i="1" s="1"/>
  <c r="BV55" i="5" s="1"/>
  <c r="HS62" i="1"/>
  <c r="BX62" i="1" s="1"/>
  <c r="BV60" i="5" s="1"/>
  <c r="HS33" i="1"/>
  <c r="BX33" i="1" s="1"/>
  <c r="BV31" i="5" s="1"/>
  <c r="HS45" i="1"/>
  <c r="BX45" i="1" s="1"/>
  <c r="BV43" i="5" s="1"/>
  <c r="HS9" i="1"/>
  <c r="BX9" i="1" s="1"/>
  <c r="BV7" i="5" s="1"/>
  <c r="HS58" i="1"/>
  <c r="BX58" i="1" s="1"/>
  <c r="BV56" i="5" s="1"/>
  <c r="HS14" i="1"/>
  <c r="BX14" i="1" s="1"/>
  <c r="BV12" i="5" s="1"/>
  <c r="HS37" i="1"/>
  <c r="BX37" i="1" s="1"/>
  <c r="BV35" i="5" s="1"/>
  <c r="HS55" i="1"/>
  <c r="BX55" i="1" s="1"/>
  <c r="BV53" i="5" s="1"/>
  <c r="HS27" i="1"/>
  <c r="BX27" i="1" s="1"/>
  <c r="BV25" i="5" s="1"/>
  <c r="HS19" i="1"/>
  <c r="BX19" i="1" s="1"/>
  <c r="BV17" i="5" s="1"/>
  <c r="HS6" i="1"/>
  <c r="BX6" i="1" s="1"/>
  <c r="BV4" i="5" s="1"/>
  <c r="HS7" i="1"/>
  <c r="BX7" i="1" s="1"/>
  <c r="BV5" i="5" s="1"/>
  <c r="HS35" i="1"/>
  <c r="BX35" i="1" s="1"/>
  <c r="BV33" i="5" s="1"/>
  <c r="HS44" i="1"/>
  <c r="BX44" i="1" s="1"/>
  <c r="BV42" i="5" s="1"/>
  <c r="HS32" i="1"/>
  <c r="BX32" i="1" s="1"/>
  <c r="BV30" i="5" s="1"/>
  <c r="FB49" i="1" l="1"/>
  <c r="FB37" i="1"/>
  <c r="FB21" i="1"/>
  <c r="FB34" i="1"/>
  <c r="FB33" i="1"/>
  <c r="FB39" i="1"/>
  <c r="FB48" i="1"/>
  <c r="FB55" i="1"/>
  <c r="FB6" i="1"/>
  <c r="FB12" i="1"/>
  <c r="FB15" i="1"/>
  <c r="FB10" i="1"/>
  <c r="FB19" i="1"/>
  <c r="FB8" i="1"/>
  <c r="FB62" i="1"/>
  <c r="FB63" i="1"/>
  <c r="FB9" i="1"/>
  <c r="FB17" i="1"/>
  <c r="FB23" i="1"/>
  <c r="FB22" i="1"/>
  <c r="FB47" i="1"/>
  <c r="FB27" i="1"/>
  <c r="FB51" i="1"/>
  <c r="FB36" i="1"/>
  <c r="FB24" i="1"/>
  <c r="FB18" i="1"/>
  <c r="FB31" i="1"/>
  <c r="FB60" i="1"/>
  <c r="FB16" i="1"/>
  <c r="FB38" i="1"/>
  <c r="FB64" i="1"/>
  <c r="FB41" i="1"/>
  <c r="FB25" i="1"/>
  <c r="FB43" i="1"/>
  <c r="FB52" i="1"/>
  <c r="FB7" i="1"/>
  <c r="FB14" i="1"/>
  <c r="FB42" i="1"/>
  <c r="FB61" i="1"/>
  <c r="FB29" i="1"/>
  <c r="FB45" i="1"/>
  <c r="FB44" i="1"/>
  <c r="FB56" i="1"/>
  <c r="FB58" i="1"/>
  <c r="FB57" i="1"/>
  <c r="FB54" i="1"/>
  <c r="FB35" i="1"/>
  <c r="FB28" i="1"/>
  <c r="FB11" i="1"/>
  <c r="FB20" i="1"/>
  <c r="FB30" i="1"/>
  <c r="FB50" i="1"/>
  <c r="FB26" i="1"/>
  <c r="FB53" i="1"/>
  <c r="FB40" i="1"/>
  <c r="FB32" i="1"/>
  <c r="FB59" i="1"/>
  <c r="FB13" i="1"/>
  <c r="FB46" i="1"/>
  <c r="GI14" i="1"/>
  <c r="BY14" i="1" s="1"/>
  <c r="BW12" i="5" s="1"/>
  <c r="GI47" i="1"/>
  <c r="BY47" i="1" s="1"/>
  <c r="BW45" i="5" s="1"/>
  <c r="GI57" i="1"/>
  <c r="BY57" i="1" s="1"/>
  <c r="BW55" i="5" s="1"/>
  <c r="GI39" i="1"/>
  <c r="BY39" i="1" s="1"/>
  <c r="BW37" i="5" s="1"/>
  <c r="GI35" i="1"/>
  <c r="BY35" i="1" s="1"/>
  <c r="BW33" i="5" s="1"/>
  <c r="GI45" i="1"/>
  <c r="BY45" i="1" s="1"/>
  <c r="BW43" i="5" s="1"/>
  <c r="GI59" i="1"/>
  <c r="BY59" i="1" s="1"/>
  <c r="BW57" i="5" s="1"/>
  <c r="GI62" i="1"/>
  <c r="BY62" i="1" s="1"/>
  <c r="BW60" i="5" s="1"/>
  <c r="GI19" i="1"/>
  <c r="BY19" i="1" s="1"/>
  <c r="BW17" i="5" s="1"/>
  <c r="GI41" i="1"/>
  <c r="BY41" i="1" s="1"/>
  <c r="BW39" i="5" s="1"/>
  <c r="GI21" i="1"/>
  <c r="BY21" i="1" s="1"/>
  <c r="BW19" i="5" s="1"/>
  <c r="GI40" i="1"/>
  <c r="BY40" i="1" s="1"/>
  <c r="BW38" i="5" s="1"/>
  <c r="GI20" i="1"/>
  <c r="BY20" i="1" s="1"/>
  <c r="BW18" i="5" s="1"/>
  <c r="GI28" i="1"/>
  <c r="BY28" i="1" s="1"/>
  <c r="BW26" i="5" s="1"/>
  <c r="GI46" i="1"/>
  <c r="BY46" i="1" s="1"/>
  <c r="BW44" i="5" s="1"/>
  <c r="GI42" i="1"/>
  <c r="BY42" i="1" s="1"/>
  <c r="BW40" i="5" s="1"/>
  <c r="GI30" i="1"/>
  <c r="BY30" i="1" s="1"/>
  <c r="BW28" i="5" s="1"/>
  <c r="GI17" i="1"/>
  <c r="BY17" i="1" s="1"/>
  <c r="BW15" i="5" s="1"/>
  <c r="GI13" i="1"/>
  <c r="BY13" i="1" s="1"/>
  <c r="BW11" i="5" s="1"/>
  <c r="GI36" i="1"/>
  <c r="BY36" i="1" s="1"/>
  <c r="BW34" i="5" s="1"/>
  <c r="GI34" i="1"/>
  <c r="BY34" i="1" s="1"/>
  <c r="BW32" i="5" s="1"/>
  <c r="GI53" i="1"/>
  <c r="BY53" i="1" s="1"/>
  <c r="BW51" i="5" s="1"/>
  <c r="GI63" i="1"/>
  <c r="GI48" i="1"/>
  <c r="BY48" i="1" s="1"/>
  <c r="BW46" i="5" s="1"/>
  <c r="GI9" i="1"/>
  <c r="BY9" i="1" s="1"/>
  <c r="BW7" i="5" s="1"/>
  <c r="GI52" i="1"/>
  <c r="BY52" i="1" s="1"/>
  <c r="BW50" i="5" s="1"/>
  <c r="GI31" i="1"/>
  <c r="BY31" i="1" s="1"/>
  <c r="BW29" i="5" s="1"/>
  <c r="GI44" i="1"/>
  <c r="BY44" i="1" s="1"/>
  <c r="BW42" i="5" s="1"/>
  <c r="GI25" i="1"/>
  <c r="BY25" i="1" s="1"/>
  <c r="BW23" i="5" s="1"/>
  <c r="GI26" i="1"/>
  <c r="BY26" i="1" s="1"/>
  <c r="BW24" i="5" s="1"/>
  <c r="GI49" i="1"/>
  <c r="BY49" i="1" s="1"/>
  <c r="BW47" i="5" s="1"/>
  <c r="GI23" i="1"/>
  <c r="BY23" i="1" s="1"/>
  <c r="BW21" i="5" s="1"/>
  <c r="GI32" i="1"/>
  <c r="BY32" i="1" s="1"/>
  <c r="BW30" i="5" s="1"/>
  <c r="GI64" i="1"/>
  <c r="GI56" i="1"/>
  <c r="BY56" i="1" s="1"/>
  <c r="BW54" i="5" s="1"/>
  <c r="GI51" i="1"/>
  <c r="BY51" i="1" s="1"/>
  <c r="BW49" i="5" s="1"/>
  <c r="GI33" i="1"/>
  <c r="BY33" i="1" s="1"/>
  <c r="BW31" i="5" s="1"/>
  <c r="GI58" i="1"/>
  <c r="BY58" i="1" s="1"/>
  <c r="BW56" i="5" s="1"/>
  <c r="GI54" i="1"/>
  <c r="BY54" i="1" s="1"/>
  <c r="BW52" i="5" s="1"/>
  <c r="GI43" i="1"/>
  <c r="BY43" i="1" s="1"/>
  <c r="BW41" i="5" s="1"/>
  <c r="GI24" i="1"/>
  <c r="BY24" i="1" s="1"/>
  <c r="BW22" i="5" s="1"/>
  <c r="GI38" i="1"/>
  <c r="BY38" i="1" s="1"/>
  <c r="BW36" i="5" s="1"/>
  <c r="GI8" i="1"/>
  <c r="BY8" i="1" s="1"/>
  <c r="BW6" i="5" s="1"/>
  <c r="GI18" i="1"/>
  <c r="BY18" i="1" s="1"/>
  <c r="BW16" i="5" s="1"/>
  <c r="GI50" i="1"/>
  <c r="BY50" i="1" s="1"/>
  <c r="BW48" i="5" s="1"/>
  <c r="GI60" i="1"/>
  <c r="BY60" i="1" s="1"/>
  <c r="BW58" i="5" s="1"/>
  <c r="GI22" i="1"/>
  <c r="BY22" i="1" s="1"/>
  <c r="BW20" i="5" s="1"/>
  <c r="GI10" i="1"/>
  <c r="BY10" i="1" s="1"/>
  <c r="BW8" i="5" s="1"/>
  <c r="GI27" i="1"/>
  <c r="BY27" i="1" s="1"/>
  <c r="BW25" i="5" s="1"/>
  <c r="GI29" i="1"/>
  <c r="BY29" i="1" s="1"/>
  <c r="BW27" i="5" s="1"/>
  <c r="GI61" i="1"/>
  <c r="BY61" i="1" s="1"/>
  <c r="BW59" i="5" s="1"/>
  <c r="GI12" i="1"/>
  <c r="BY12" i="1" s="1"/>
  <c r="BW10" i="5" s="1"/>
  <c r="GI16" i="1"/>
  <c r="BY16" i="1" s="1"/>
  <c r="BW14" i="5" s="1"/>
  <c r="GI37" i="1"/>
  <c r="BY37" i="1" s="1"/>
  <c r="BW35" i="5" s="1"/>
  <c r="GI55" i="1"/>
  <c r="BY55" i="1" s="1"/>
  <c r="BW53" i="5" s="1"/>
  <c r="GI7" i="1"/>
  <c r="BY7" i="1" s="1"/>
  <c r="BW5" i="5" s="1"/>
  <c r="GI6" i="1"/>
  <c r="BY6" i="1" s="1"/>
  <c r="BW4" i="5" s="1"/>
  <c r="GI15" i="1"/>
  <c r="BY15" i="1" s="1"/>
  <c r="BW13" i="5" s="1"/>
  <c r="GI11" i="1"/>
  <c r="BY11" i="1" s="1"/>
  <c r="BW9" i="5" s="1"/>
  <c r="FD28" i="1" l="1"/>
  <c r="FE28" i="1" s="1"/>
  <c r="FD6" i="1"/>
  <c r="FE6" i="1" s="1"/>
  <c r="FD63" i="1"/>
  <c r="FE63" i="1" s="1"/>
  <c r="FD42" i="1"/>
  <c r="FE42" i="1" s="1"/>
  <c r="FD18" i="1"/>
  <c r="FE18" i="1" s="1"/>
  <c r="FD46" i="1"/>
  <c r="FE46" i="1" s="1"/>
  <c r="FD56" i="1"/>
  <c r="FE56" i="1" s="1"/>
  <c r="FD61" i="1"/>
  <c r="FE61" i="1" s="1"/>
  <c r="FD51" i="1"/>
  <c r="FE51" i="1" s="1"/>
  <c r="FD62" i="1"/>
  <c r="FE62" i="1" s="1"/>
  <c r="FD40" i="1"/>
  <c r="FE40" i="1" s="1"/>
  <c r="FD43" i="1"/>
  <c r="FE43" i="1" s="1"/>
  <c r="FD52" i="1"/>
  <c r="FE52" i="1" s="1"/>
  <c r="FD30" i="1"/>
  <c r="FE30" i="1" s="1"/>
  <c r="FD57" i="1"/>
  <c r="FE57" i="1" s="1"/>
  <c r="FD27" i="1"/>
  <c r="FE27" i="1" s="1"/>
  <c r="FD10" i="1"/>
  <c r="FE10" i="1" s="1"/>
  <c r="FD55" i="1"/>
  <c r="FE55" i="1" s="1"/>
  <c r="FD34" i="1"/>
  <c r="FE34" i="1" s="1"/>
  <c r="FD20" i="1"/>
  <c r="FE20" i="1" s="1"/>
  <c r="FD54" i="1"/>
  <c r="FE54" i="1" s="1"/>
  <c r="FD38" i="1"/>
  <c r="FE38" i="1" s="1"/>
  <c r="FD48" i="1"/>
  <c r="FE48" i="1" s="1"/>
  <c r="FD45" i="1"/>
  <c r="FE45" i="1" s="1"/>
  <c r="FD35" i="1"/>
  <c r="FE35" i="1" s="1"/>
  <c r="FD58" i="1"/>
  <c r="FE58" i="1" s="1"/>
  <c r="FD29" i="1"/>
  <c r="FE29" i="1" s="1"/>
  <c r="FD37" i="1"/>
  <c r="FE37" i="1" s="1"/>
  <c r="FD47" i="1"/>
  <c r="FE47" i="1" s="1"/>
  <c r="FD23" i="1"/>
  <c r="FE23" i="1" s="1"/>
  <c r="FD49" i="1"/>
  <c r="FE49" i="1" s="1"/>
  <c r="FD14" i="1"/>
  <c r="FE14" i="1" s="1"/>
  <c r="FD41" i="1"/>
  <c r="FE41" i="1" s="1"/>
  <c r="FD24" i="1"/>
  <c r="FE24" i="1" s="1"/>
  <c r="FD15" i="1"/>
  <c r="FE15" i="1" s="1"/>
  <c r="FD33" i="1"/>
  <c r="FE33" i="1" s="1"/>
  <c r="FD53" i="1"/>
  <c r="FE53" i="1" s="1"/>
  <c r="FD25" i="1"/>
  <c r="FE25" i="1" s="1"/>
  <c r="FD64" i="1"/>
  <c r="FE64" i="1" s="1"/>
  <c r="FD60" i="1"/>
  <c r="FE60" i="1" s="1"/>
  <c r="FD36" i="1"/>
  <c r="FE36" i="1" s="1"/>
  <c r="FD8" i="1"/>
  <c r="FE8" i="1" s="1"/>
  <c r="FD59" i="1"/>
  <c r="FE59" i="1" s="1"/>
  <c r="FD26" i="1"/>
  <c r="FE26" i="1" s="1"/>
  <c r="FD9" i="1"/>
  <c r="FE9" i="1" s="1"/>
  <c r="FD7" i="1"/>
  <c r="FE7" i="1" s="1"/>
  <c r="FD16" i="1"/>
  <c r="FE16" i="1" s="1"/>
  <c r="FD13" i="1"/>
  <c r="FE13" i="1" s="1"/>
  <c r="FD21" i="1"/>
  <c r="FE21" i="1" s="1"/>
  <c r="FD17" i="1"/>
  <c r="FE17" i="1" s="1"/>
  <c r="FD31" i="1"/>
  <c r="FE31" i="1" s="1"/>
  <c r="FD22" i="1"/>
  <c r="FE22" i="1" s="1"/>
  <c r="FD39" i="1"/>
  <c r="FE39" i="1" s="1"/>
  <c r="FD19" i="1"/>
  <c r="FE19" i="1" s="1"/>
  <c r="FD12" i="1"/>
  <c r="FE12" i="1" s="1"/>
  <c r="FD32" i="1"/>
  <c r="FE32" i="1" s="1"/>
  <c r="FD50" i="1"/>
  <c r="FE50" i="1" s="1"/>
  <c r="FD11" i="1"/>
  <c r="FE11" i="1" s="1"/>
  <c r="FD44" i="1"/>
  <c r="FE44" i="1" s="1"/>
  <c r="CQ11" i="5"/>
  <c r="CQ12" i="5"/>
  <c r="FF20" i="1" l="1"/>
  <c r="BZ20" i="1" s="1"/>
  <c r="BX18" i="5" s="1"/>
  <c r="FF44" i="1"/>
  <c r="BZ44" i="1" s="1"/>
  <c r="BX42" i="5" s="1"/>
  <c r="FF11" i="1"/>
  <c r="BZ11" i="1" s="1"/>
  <c r="FF17" i="1"/>
  <c r="BZ17" i="1" s="1"/>
  <c r="BX15" i="5" s="1"/>
  <c r="FF16" i="1"/>
  <c r="BZ16" i="1" s="1"/>
  <c r="BX14" i="5" s="1"/>
  <c r="FF6" i="1"/>
  <c r="BZ6" i="1" s="1"/>
  <c r="FF8" i="1"/>
  <c r="BZ8" i="1" s="1"/>
  <c r="FF15" i="1"/>
  <c r="BZ15" i="1" s="1"/>
  <c r="BX13" i="5" s="1"/>
  <c r="FF21" i="1"/>
  <c r="BZ21" i="1" s="1"/>
  <c r="BX19" i="5" s="1"/>
  <c r="FF18" i="1"/>
  <c r="BZ18" i="1" s="1"/>
  <c r="BX16" i="5" s="1"/>
  <c r="FF19" i="1"/>
  <c r="FF26" i="1"/>
  <c r="BZ26" i="1" s="1"/>
  <c r="BX24" i="5" s="1"/>
  <c r="FF56" i="1"/>
  <c r="BZ56" i="1" s="1"/>
  <c r="BX54" i="5" s="1"/>
  <c r="FF12" i="1"/>
  <c r="BZ12" i="1" s="1"/>
  <c r="FF52" i="1"/>
  <c r="BZ52" i="1" s="1"/>
  <c r="BX50" i="5" s="1"/>
  <c r="FF39" i="1"/>
  <c r="BZ39" i="1" s="1"/>
  <c r="BX37" i="5" s="1"/>
  <c r="FF63" i="1"/>
  <c r="FF31" i="1"/>
  <c r="BZ31" i="1" s="1"/>
  <c r="BX29" i="5" s="1"/>
  <c r="FF29" i="1"/>
  <c r="BZ29" i="1" s="1"/>
  <c r="BX27" i="5" s="1"/>
  <c r="FF38" i="1"/>
  <c r="BZ38" i="1" s="1"/>
  <c r="BX36" i="5" s="1"/>
  <c r="FF61" i="1"/>
  <c r="BZ61" i="1" s="1"/>
  <c r="BX59" i="5" s="1"/>
  <c r="FF10" i="1"/>
  <c r="BZ10" i="1" s="1"/>
  <c r="FF14" i="1"/>
  <c r="BZ14" i="1" s="1"/>
  <c r="BX12" i="5" s="1"/>
  <c r="FF32" i="1"/>
  <c r="BZ32" i="1" s="1"/>
  <c r="BX30" i="5" s="1"/>
  <c r="FF25" i="1"/>
  <c r="BZ25" i="1" s="1"/>
  <c r="BX23" i="5" s="1"/>
  <c r="FF33" i="1"/>
  <c r="BZ33" i="1" s="1"/>
  <c r="BX31" i="5" s="1"/>
  <c r="FF51" i="1"/>
  <c r="BZ51" i="1" s="1"/>
  <c r="BX49" i="5" s="1"/>
  <c r="FF23" i="1"/>
  <c r="BZ23" i="1" s="1"/>
  <c r="BX21" i="5" s="1"/>
  <c r="FF62" i="1"/>
  <c r="BZ62" i="1" s="1"/>
  <c r="BX60" i="5" s="1"/>
  <c r="FF22" i="1"/>
  <c r="BZ22" i="1" s="1"/>
  <c r="BX20" i="5" s="1"/>
  <c r="FF34" i="1"/>
  <c r="BZ34" i="1" s="1"/>
  <c r="BX32" i="5" s="1"/>
  <c r="FF47" i="1"/>
  <c r="BZ47" i="1" s="1"/>
  <c r="BX45" i="5" s="1"/>
  <c r="FF40" i="1"/>
  <c r="BZ40" i="1" s="1"/>
  <c r="BX38" i="5" s="1"/>
  <c r="FF57" i="1"/>
  <c r="BZ57" i="1" s="1"/>
  <c r="BX55" i="5" s="1"/>
  <c r="FF41" i="1"/>
  <c r="BZ41" i="1" s="1"/>
  <c r="BX39" i="5" s="1"/>
  <c r="FF37" i="1"/>
  <c r="BZ37" i="1" s="1"/>
  <c r="BX35" i="5" s="1"/>
  <c r="FF60" i="1"/>
  <c r="BZ60" i="1" s="1"/>
  <c r="BX58" i="5" s="1"/>
  <c r="FF53" i="1"/>
  <c r="BZ53" i="1" s="1"/>
  <c r="BX51" i="5" s="1"/>
  <c r="FF50" i="1"/>
  <c r="BZ50" i="1" s="1"/>
  <c r="BX48" i="5" s="1"/>
  <c r="FF35" i="1"/>
  <c r="BZ35" i="1" s="1"/>
  <c r="BX33" i="5" s="1"/>
  <c r="FF28" i="1"/>
  <c r="BZ28" i="1" s="1"/>
  <c r="BX26" i="5" s="1"/>
  <c r="FF48" i="1"/>
  <c r="BZ48" i="1" s="1"/>
  <c r="BX46" i="5" s="1"/>
  <c r="FF64" i="1"/>
  <c r="FF59" i="1"/>
  <c r="BZ59" i="1" s="1"/>
  <c r="BX57" i="5" s="1"/>
  <c r="FF36" i="1"/>
  <c r="BZ36" i="1" s="1"/>
  <c r="BX34" i="5" s="1"/>
  <c r="FF45" i="1"/>
  <c r="BZ45" i="1" s="1"/>
  <c r="BX43" i="5" s="1"/>
  <c r="FF13" i="1"/>
  <c r="BZ13" i="1" s="1"/>
  <c r="BX11" i="5" s="1"/>
  <c r="FF9" i="1"/>
  <c r="BZ9" i="1" s="1"/>
  <c r="FF7" i="1"/>
  <c r="BZ7" i="1" s="1"/>
  <c r="FF30" i="1"/>
  <c r="BZ30" i="1" s="1"/>
  <c r="BX28" i="5" s="1"/>
  <c r="FF46" i="1"/>
  <c r="FF42" i="1"/>
  <c r="BZ42" i="1" s="1"/>
  <c r="BX40" i="5" s="1"/>
  <c r="FF43" i="1"/>
  <c r="BZ43" i="1" s="1"/>
  <c r="BX41" i="5" s="1"/>
  <c r="FF58" i="1"/>
  <c r="BZ58" i="1" s="1"/>
  <c r="BX56" i="5" s="1"/>
  <c r="FF54" i="1"/>
  <c r="FF27" i="1"/>
  <c r="BZ27" i="1" s="1"/>
  <c r="BX25" i="5" s="1"/>
  <c r="FF24" i="1"/>
  <c r="BZ24" i="1" s="1"/>
  <c r="BX22" i="5" s="1"/>
  <c r="FF55" i="1"/>
  <c r="FF49" i="1"/>
  <c r="BZ49" i="1" s="1"/>
  <c r="BX47" i="5" s="1"/>
  <c r="CM33" i="1"/>
  <c r="CN33" i="1" s="1"/>
  <c r="CK30" i="1"/>
  <c r="CI10" i="5"/>
  <c r="CI12" i="1"/>
  <c r="CG31" i="1"/>
  <c r="CG28" i="1"/>
  <c r="CE26" i="5" s="1"/>
  <c r="CI21" i="1"/>
  <c r="CI29" i="1"/>
  <c r="CU25" i="1"/>
  <c r="CU34" i="1"/>
  <c r="CJ11" i="5"/>
  <c r="CI11" i="5"/>
  <c r="CH4" i="5"/>
  <c r="BX7" i="5" l="1"/>
  <c r="BX6" i="5"/>
  <c r="BX9" i="5"/>
  <c r="BX5" i="5"/>
  <c r="BX4" i="5"/>
  <c r="BX8" i="5"/>
  <c r="BX10" i="5"/>
  <c r="BZ54" i="1"/>
  <c r="BX52" i="5" s="1"/>
  <c r="BZ46" i="1"/>
  <c r="BX44" i="5" s="1"/>
  <c r="BZ64" i="1"/>
  <c r="BX62" i="5" s="1"/>
  <c r="BZ19" i="1"/>
  <c r="BX17" i="5" s="1"/>
  <c r="BZ55" i="1"/>
  <c r="BX53" i="5" s="1"/>
  <c r="BZ63" i="1"/>
  <c r="BX61" i="5" s="1"/>
  <c r="CL30" i="1"/>
  <c r="CQ24" i="5"/>
  <c r="CQ30" i="5"/>
  <c r="CQ22" i="5"/>
  <c r="CQ32" i="5"/>
  <c r="CV34" i="1"/>
  <c r="CJ12" i="1"/>
  <c r="CJ29" i="1"/>
  <c r="CL12" i="1"/>
  <c r="CJ21" i="1"/>
  <c r="CH28" i="1"/>
  <c r="CH31" i="1"/>
  <c r="CV25" i="1"/>
  <c r="CR29" i="1"/>
  <c r="CO27" i="5"/>
  <c r="CN21" i="1"/>
  <c r="CK19" i="5"/>
  <c r="CN25" i="1"/>
  <c r="CK23" i="5"/>
  <c r="CP11" i="1"/>
  <c r="CM9" i="5"/>
  <c r="CP25" i="1"/>
  <c r="CM23" i="5"/>
  <c r="CR21" i="1"/>
  <c r="CO19" i="5"/>
  <c r="CQ9" i="5"/>
  <c r="CP29" i="1"/>
  <c r="CM27" i="5"/>
  <c r="CQ19" i="5"/>
  <c r="CQ23" i="5"/>
  <c r="CL29" i="1"/>
  <c r="CI27" i="5"/>
  <c r="CR10" i="1"/>
  <c r="CO8" i="5"/>
  <c r="CE29" i="5"/>
  <c r="CR25" i="1"/>
  <c r="CO23" i="5"/>
  <c r="CL25" i="1"/>
  <c r="CI23" i="5"/>
  <c r="CN17" i="1"/>
  <c r="CK15" i="5"/>
  <c r="CQ15" i="5"/>
  <c r="CQ27" i="5"/>
  <c r="CQ8" i="5"/>
  <c r="CP12" i="1"/>
  <c r="CM10" i="5"/>
  <c r="CO10" i="5"/>
  <c r="CR12" i="1"/>
  <c r="CG27" i="5"/>
  <c r="CG10" i="5"/>
  <c r="CG19" i="5"/>
  <c r="CI28" i="5"/>
  <c r="CK31" i="5"/>
  <c r="CS32" i="5"/>
  <c r="CS23" i="5"/>
  <c r="CF26" i="5" l="1"/>
  <c r="CP10" i="5"/>
  <c r="CP23" i="5"/>
  <c r="CP8" i="5"/>
  <c r="CP19" i="5"/>
  <c r="CP27" i="5"/>
  <c r="CN10" i="5"/>
  <c r="CN27" i="5"/>
  <c r="CN23" i="5"/>
  <c r="CN9" i="5"/>
  <c r="CL15" i="5"/>
  <c r="CL19" i="5"/>
  <c r="CL23" i="5"/>
  <c r="CJ27" i="5"/>
  <c r="CJ10" i="5"/>
  <c r="CJ23" i="5"/>
  <c r="CF29" i="5"/>
  <c r="CL31" i="5"/>
  <c r="CH27" i="5"/>
  <c r="CH10" i="5"/>
  <c r="CJ28" i="5"/>
  <c r="CH19" i="5"/>
  <c r="CT23" i="5"/>
  <c r="CT32" i="5"/>
  <c r="DD25" i="1" l="1"/>
  <c r="DD51" i="1"/>
  <c r="DD35" i="1"/>
  <c r="DD37" i="1"/>
  <c r="DD49" i="1"/>
  <c r="DD46" i="1"/>
  <c r="DD18" i="1"/>
  <c r="DD43" i="1"/>
  <c r="DD27" i="1"/>
  <c r="DD24" i="1"/>
  <c r="DD29" i="1"/>
  <c r="DD61" i="1"/>
  <c r="DD10" i="1"/>
  <c r="DD7" i="1"/>
  <c r="DD38" i="1"/>
  <c r="DD40" i="1"/>
  <c r="DD28" i="1"/>
  <c r="DD30" i="1"/>
  <c r="DD62" i="1"/>
  <c r="DD8" i="1"/>
  <c r="DD47" i="1"/>
  <c r="DD44" i="1"/>
  <c r="DD42" i="1"/>
  <c r="DD14" i="1"/>
  <c r="DD63" i="1"/>
  <c r="DD64" i="1"/>
  <c r="DD13" i="1"/>
  <c r="DD56" i="1"/>
  <c r="DD26" i="1"/>
  <c r="DD41" i="1"/>
  <c r="DD23" i="1"/>
  <c r="DD22" i="1"/>
  <c r="DD32" i="1"/>
  <c r="DD59" i="1"/>
  <c r="DD11" i="1"/>
  <c r="DD20" i="1"/>
  <c r="DD45" i="1"/>
  <c r="DD60" i="1"/>
  <c r="DD50" i="1"/>
  <c r="DD52" i="1"/>
  <c r="DD9" i="1"/>
  <c r="DD12" i="1"/>
  <c r="DD58" i="1"/>
  <c r="DD53" i="1"/>
  <c r="DD39" i="1"/>
  <c r="DD55" i="1"/>
  <c r="DD57" i="1"/>
  <c r="DD15" i="1"/>
  <c r="DD34" i="1"/>
  <c r="DD31" i="1"/>
  <c r="DD17" i="1"/>
  <c r="DD48" i="1"/>
  <c r="DD36" i="1"/>
  <c r="DD33" i="1"/>
  <c r="DD21" i="1"/>
  <c r="DD16" i="1"/>
  <c r="DD19" i="1"/>
  <c r="DD54" i="1"/>
  <c r="DD6" i="1"/>
  <c r="DF54" i="1" l="1"/>
  <c r="DG54" i="1" s="1"/>
  <c r="DF6" i="1"/>
  <c r="DG6" i="1" s="1"/>
  <c r="DF16" i="1"/>
  <c r="DG16" i="1" s="1"/>
  <c r="DF21" i="1"/>
  <c r="DG21" i="1" s="1"/>
  <c r="DF17" i="1"/>
  <c r="DG17" i="1" s="1"/>
  <c r="DF57" i="1"/>
  <c r="DG57" i="1" s="1"/>
  <c r="DF58" i="1"/>
  <c r="DG58" i="1" s="1"/>
  <c r="DF59" i="1"/>
  <c r="DG59" i="1" s="1"/>
  <c r="DF41" i="1"/>
  <c r="DG41" i="1" s="1"/>
  <c r="DF64" i="1"/>
  <c r="DG64" i="1" s="1"/>
  <c r="DF44" i="1"/>
  <c r="DG44" i="1" s="1"/>
  <c r="DF30" i="1"/>
  <c r="DG30" i="1" s="1"/>
  <c r="DF7" i="1"/>
  <c r="DG7" i="1" s="1"/>
  <c r="DF24" i="1"/>
  <c r="DG24" i="1" s="1"/>
  <c r="DF46" i="1"/>
  <c r="DG46" i="1" s="1"/>
  <c r="DF51" i="1"/>
  <c r="DG51" i="1" s="1"/>
  <c r="DF33" i="1"/>
  <c r="DG33" i="1" s="1"/>
  <c r="DF31" i="1"/>
  <c r="DG31" i="1" s="1"/>
  <c r="DF55" i="1"/>
  <c r="DG55" i="1" s="1"/>
  <c r="DF12" i="1"/>
  <c r="DG12" i="1" s="1"/>
  <c r="DF50" i="1"/>
  <c r="DG50" i="1" s="1"/>
  <c r="DF45" i="1"/>
  <c r="DG45" i="1" s="1"/>
  <c r="DF26" i="1"/>
  <c r="DG26" i="1" s="1"/>
  <c r="DF47" i="1"/>
  <c r="DG47" i="1" s="1"/>
  <c r="DF28" i="1"/>
  <c r="DG28" i="1" s="1"/>
  <c r="DF10" i="1"/>
  <c r="DG10" i="1" s="1"/>
  <c r="DF27" i="1"/>
  <c r="DG27" i="1" s="1"/>
  <c r="DF49" i="1"/>
  <c r="DG49" i="1" s="1"/>
  <c r="DF19" i="1"/>
  <c r="DG19" i="1" s="1"/>
  <c r="DF36" i="1"/>
  <c r="DG36" i="1" s="1"/>
  <c r="DF34" i="1"/>
  <c r="DG34" i="1" s="1"/>
  <c r="DF39" i="1"/>
  <c r="DG39" i="1" s="1"/>
  <c r="DF9" i="1"/>
  <c r="DG9" i="1" s="1"/>
  <c r="DF20" i="1"/>
  <c r="DG20" i="1" s="1"/>
  <c r="DF22" i="1"/>
  <c r="DG22" i="1" s="1"/>
  <c r="DF8" i="1"/>
  <c r="DG8" i="1" s="1"/>
  <c r="DF40" i="1"/>
  <c r="DG40" i="1" s="1"/>
  <c r="DF61" i="1"/>
  <c r="DG61" i="1" s="1"/>
  <c r="DF48" i="1"/>
  <c r="DG48" i="1" s="1"/>
  <c r="DF15" i="1"/>
  <c r="DG15" i="1" s="1"/>
  <c r="DF53" i="1"/>
  <c r="DG53" i="1" s="1"/>
  <c r="DF52" i="1"/>
  <c r="DG52" i="1" s="1"/>
  <c r="DF11" i="1"/>
  <c r="DG11" i="1" s="1"/>
  <c r="DF23" i="1"/>
  <c r="DG23" i="1" s="1"/>
  <c r="DF13" i="1"/>
  <c r="DG13" i="1" s="1"/>
  <c r="DF42" i="1"/>
  <c r="DG42" i="1" s="1"/>
  <c r="DF62" i="1"/>
  <c r="DG62" i="1" s="1"/>
  <c r="DF38" i="1"/>
  <c r="DG38" i="1" s="1"/>
  <c r="DF35" i="1"/>
  <c r="DG35" i="1" s="1"/>
  <c r="DF43" i="1"/>
  <c r="DG43" i="1" s="1"/>
  <c r="DF14" i="1"/>
  <c r="DG14" i="1" s="1"/>
  <c r="DF60" i="1"/>
  <c r="DG60" i="1" s="1"/>
  <c r="DF63" i="1"/>
  <c r="DG63" i="1" s="1"/>
  <c r="DF37" i="1"/>
  <c r="DG37" i="1" s="1"/>
  <c r="DF25" i="1"/>
  <c r="DG25" i="1" s="1"/>
  <c r="DF32" i="1"/>
  <c r="DG32" i="1" s="1"/>
  <c r="DF29" i="1"/>
  <c r="DG29" i="1" s="1"/>
  <c r="DF18" i="1"/>
  <c r="DG18" i="1" s="1"/>
  <c r="DF56" i="1"/>
  <c r="DG56" i="1" s="1"/>
  <c r="DH29" i="1" l="1"/>
  <c r="DH63" i="1"/>
  <c r="DH56" i="1"/>
  <c r="DH18" i="1"/>
  <c r="DH37" i="1"/>
  <c r="DH43" i="1"/>
  <c r="DH48" i="1"/>
  <c r="DH33" i="1"/>
  <c r="DH52" i="1"/>
  <c r="DH12" i="1"/>
  <c r="DH32" i="1"/>
  <c r="DH60" i="1"/>
  <c r="DH13" i="1"/>
  <c r="DH53" i="1"/>
  <c r="DH55" i="1"/>
  <c r="DH25" i="1"/>
  <c r="DH14" i="1"/>
  <c r="DH15" i="1"/>
  <c r="DH31" i="1"/>
  <c r="DH24" i="1"/>
  <c r="DH61" i="1"/>
  <c r="DH39" i="1"/>
  <c r="DH19" i="1"/>
  <c r="DH41" i="1"/>
  <c r="DH17" i="1"/>
  <c r="DH7" i="1"/>
  <c r="DH27" i="1"/>
  <c r="DH45" i="1"/>
  <c r="DH10" i="1"/>
  <c r="DH40" i="1"/>
  <c r="DH23" i="1"/>
  <c r="DH6" i="1"/>
  <c r="DH22" i="1"/>
  <c r="DH34" i="1"/>
  <c r="DH28" i="1"/>
  <c r="DH51" i="1"/>
  <c r="DH30" i="1"/>
  <c r="DH59" i="1"/>
  <c r="DH21" i="1"/>
  <c r="DH42" i="1"/>
  <c r="DH35" i="1"/>
  <c r="DH62" i="1"/>
  <c r="DH11" i="1"/>
  <c r="DH8" i="1"/>
  <c r="DH20" i="1"/>
  <c r="DH36" i="1"/>
  <c r="DH49" i="1"/>
  <c r="DH47" i="1"/>
  <c r="DH58" i="1"/>
  <c r="DH54" i="1"/>
  <c r="DH26" i="1"/>
  <c r="DH46" i="1"/>
  <c r="DH44" i="1"/>
  <c r="DH50" i="1"/>
  <c r="DH38" i="1"/>
  <c r="DH9" i="1"/>
  <c r="DH16" i="1"/>
  <c r="DH64" i="1"/>
  <c r="DH57" i="1"/>
  <c r="DJ29" i="1" l="1"/>
  <c r="DK29" i="1" s="1"/>
  <c r="DJ57" i="1"/>
  <c r="DK57" i="1" s="1"/>
  <c r="DJ26" i="1"/>
  <c r="DK26" i="1" s="1"/>
  <c r="DJ16" i="1"/>
  <c r="DK16" i="1" s="1"/>
  <c r="DJ44" i="1"/>
  <c r="DK44" i="1" s="1"/>
  <c r="DJ58" i="1"/>
  <c r="DK58" i="1" s="1"/>
  <c r="DJ20" i="1"/>
  <c r="DK20" i="1" s="1"/>
  <c r="DJ35" i="1"/>
  <c r="DK35" i="1" s="1"/>
  <c r="DJ30" i="1"/>
  <c r="DK30" i="1" s="1"/>
  <c r="DJ22" i="1"/>
  <c r="DK22" i="1" s="1"/>
  <c r="DJ10" i="1"/>
  <c r="DK10" i="1" s="1"/>
  <c r="DJ17" i="1"/>
  <c r="DK17" i="1" s="1"/>
  <c r="DJ61" i="1"/>
  <c r="DK61" i="1" s="1"/>
  <c r="DJ14" i="1"/>
  <c r="DK14" i="1" s="1"/>
  <c r="DJ13" i="1"/>
  <c r="DK13" i="1" s="1"/>
  <c r="DJ63" i="1"/>
  <c r="DK63" i="1" s="1"/>
  <c r="DJ37" i="1"/>
  <c r="DK37" i="1" s="1"/>
  <c r="DJ9" i="1"/>
  <c r="DK9" i="1" s="1"/>
  <c r="DJ46" i="1"/>
  <c r="DK46" i="1" s="1"/>
  <c r="DJ47" i="1"/>
  <c r="DK47" i="1" s="1"/>
  <c r="DJ8" i="1"/>
  <c r="DK8" i="1" s="1"/>
  <c r="DJ42" i="1"/>
  <c r="DK42" i="1" s="1"/>
  <c r="DJ51" i="1"/>
  <c r="DK51" i="1" s="1"/>
  <c r="DJ6" i="1"/>
  <c r="DK6" i="1" s="1"/>
  <c r="DJ45" i="1"/>
  <c r="DK45" i="1" s="1"/>
  <c r="DJ41" i="1"/>
  <c r="DK41" i="1" s="1"/>
  <c r="DJ24" i="1"/>
  <c r="DK24" i="1" s="1"/>
  <c r="DJ25" i="1"/>
  <c r="DK25" i="1" s="1"/>
  <c r="DJ60" i="1"/>
  <c r="DK60" i="1" s="1"/>
  <c r="DJ12" i="1"/>
  <c r="DK12" i="1" s="1"/>
  <c r="DJ33" i="1"/>
  <c r="DK33" i="1" s="1"/>
  <c r="DJ18" i="1"/>
  <c r="DK18" i="1" s="1"/>
  <c r="DJ28" i="1"/>
  <c r="DK28" i="1" s="1"/>
  <c r="DJ23" i="1"/>
  <c r="DK23" i="1" s="1"/>
  <c r="DJ27" i="1"/>
  <c r="DK27" i="1" s="1"/>
  <c r="DJ19" i="1"/>
  <c r="DK19" i="1" s="1"/>
  <c r="DJ31" i="1"/>
  <c r="DK31" i="1" s="1"/>
  <c r="DJ55" i="1"/>
  <c r="DK55" i="1" s="1"/>
  <c r="DJ32" i="1"/>
  <c r="DK32" i="1" s="1"/>
  <c r="DJ52" i="1"/>
  <c r="DK52" i="1" s="1"/>
  <c r="DJ48" i="1"/>
  <c r="DK48" i="1" s="1"/>
  <c r="DJ38" i="1"/>
  <c r="DK38" i="1" s="1"/>
  <c r="DJ49" i="1"/>
  <c r="DK49" i="1" s="1"/>
  <c r="DJ11" i="1"/>
  <c r="DK11" i="1" s="1"/>
  <c r="DJ21" i="1"/>
  <c r="DK21" i="1" s="1"/>
  <c r="DJ64" i="1"/>
  <c r="DK64" i="1" s="1"/>
  <c r="DJ50" i="1"/>
  <c r="DK50" i="1" s="1"/>
  <c r="DJ54" i="1"/>
  <c r="DK54" i="1" s="1"/>
  <c r="DJ36" i="1"/>
  <c r="DK36" i="1" s="1"/>
  <c r="DJ62" i="1"/>
  <c r="DK62" i="1" s="1"/>
  <c r="DJ59" i="1"/>
  <c r="DK59" i="1" s="1"/>
  <c r="DJ34" i="1"/>
  <c r="DK34" i="1" s="1"/>
  <c r="DJ40" i="1"/>
  <c r="DK40" i="1" s="1"/>
  <c r="DJ7" i="1"/>
  <c r="DK7" i="1" s="1"/>
  <c r="DJ39" i="1"/>
  <c r="DK39" i="1" s="1"/>
  <c r="DJ15" i="1"/>
  <c r="DK15" i="1" s="1"/>
  <c r="DJ53" i="1"/>
  <c r="DK53" i="1" s="1"/>
  <c r="DJ43" i="1"/>
  <c r="DK43" i="1" s="1"/>
  <c r="DJ56" i="1"/>
  <c r="DK56" i="1" s="1"/>
  <c r="DL62" i="1" l="1"/>
  <c r="DL38" i="1"/>
  <c r="DL15" i="1"/>
  <c r="DL7" i="1"/>
  <c r="DL59" i="1"/>
  <c r="DL49" i="1"/>
  <c r="DL24" i="1"/>
  <c r="DL42" i="1"/>
  <c r="DL10" i="1"/>
  <c r="DL35" i="1"/>
  <c r="DL14" i="1"/>
  <c r="DL20" i="1"/>
  <c r="DL16" i="1"/>
  <c r="DL41" i="1"/>
  <c r="DL43" i="1"/>
  <c r="DL50" i="1"/>
  <c r="DL28" i="1"/>
  <c r="DL61" i="1"/>
  <c r="DL58" i="1"/>
  <c r="DL26" i="1"/>
  <c r="DL22" i="1"/>
  <c r="DL34" i="1"/>
  <c r="DL64" i="1"/>
  <c r="DL25" i="1"/>
  <c r="DL47" i="1"/>
  <c r="DL17" i="1"/>
  <c r="DL57" i="1"/>
  <c r="DL53" i="1"/>
  <c r="DL21" i="1"/>
  <c r="DL32" i="1"/>
  <c r="DL51" i="1"/>
  <c r="DL8" i="1"/>
  <c r="DL46" i="1"/>
  <c r="DL37" i="1"/>
  <c r="DL13" i="1"/>
  <c r="DL30" i="1"/>
  <c r="DL44" i="1"/>
  <c r="DL39" i="1"/>
  <c r="DL40" i="1"/>
  <c r="DL48" i="1"/>
  <c r="DL31" i="1"/>
  <c r="DL27" i="1"/>
  <c r="DL33" i="1"/>
  <c r="DL60" i="1"/>
  <c r="DL45" i="1"/>
  <c r="DL36" i="1"/>
  <c r="DL56" i="1"/>
  <c r="DL54" i="1"/>
  <c r="DL11" i="1"/>
  <c r="DL52" i="1"/>
  <c r="DL55" i="1"/>
  <c r="DL19" i="1"/>
  <c r="DL23" i="1"/>
  <c r="DL18" i="1"/>
  <c r="DL12" i="1"/>
  <c r="DL6" i="1"/>
  <c r="DL9" i="1"/>
  <c r="DL63" i="1"/>
  <c r="DL29" i="1"/>
  <c r="DN63" i="1" l="1"/>
  <c r="DO63" i="1" s="1"/>
  <c r="DN19" i="1"/>
  <c r="DO19" i="1" s="1"/>
  <c r="DN54" i="1"/>
  <c r="DO54" i="1" s="1"/>
  <c r="DN60" i="1"/>
  <c r="DO60" i="1" s="1"/>
  <c r="DN48" i="1"/>
  <c r="DO48" i="1" s="1"/>
  <c r="DN30" i="1"/>
  <c r="DO30" i="1" s="1"/>
  <c r="DN8" i="1"/>
  <c r="DO8" i="1" s="1"/>
  <c r="DN53" i="1"/>
  <c r="DO53" i="1" s="1"/>
  <c r="DN25" i="1"/>
  <c r="DO25" i="1" s="1"/>
  <c r="DN61" i="1"/>
  <c r="DO61" i="1" s="1"/>
  <c r="DN41" i="1"/>
  <c r="DO41" i="1" s="1"/>
  <c r="DN20" i="1"/>
  <c r="DO20" i="1" s="1"/>
  <c r="DN35" i="1"/>
  <c r="DO35" i="1" s="1"/>
  <c r="DN49" i="1"/>
  <c r="DO49" i="1" s="1"/>
  <c r="DN6" i="1"/>
  <c r="DO6" i="1" s="1"/>
  <c r="DN29" i="1"/>
  <c r="DO29" i="1" s="1"/>
  <c r="DN12" i="1"/>
  <c r="DO12" i="1" s="1"/>
  <c r="DN55" i="1"/>
  <c r="DO55" i="1" s="1"/>
  <c r="DN56" i="1"/>
  <c r="DO56" i="1" s="1"/>
  <c r="DN33" i="1"/>
  <c r="DO33" i="1" s="1"/>
  <c r="DN40" i="1"/>
  <c r="DO40" i="1" s="1"/>
  <c r="DN13" i="1"/>
  <c r="DO13" i="1" s="1"/>
  <c r="DN51" i="1"/>
  <c r="DO51" i="1" s="1"/>
  <c r="DN57" i="1"/>
  <c r="DO57" i="1" s="1"/>
  <c r="DN64" i="1"/>
  <c r="DO64" i="1" s="1"/>
  <c r="DN15" i="1"/>
  <c r="DO15" i="1" s="1"/>
  <c r="DN28" i="1"/>
  <c r="DO28" i="1" s="1"/>
  <c r="DN14" i="1"/>
  <c r="DO14" i="1" s="1"/>
  <c r="DN10" i="1"/>
  <c r="DO10" i="1" s="1"/>
  <c r="DN59" i="1"/>
  <c r="DO59" i="1" s="1"/>
  <c r="DN52" i="1"/>
  <c r="DO52" i="1" s="1"/>
  <c r="DN36" i="1"/>
  <c r="DO36" i="1" s="1"/>
  <c r="DN27" i="1"/>
  <c r="DO27" i="1" s="1"/>
  <c r="DN39" i="1"/>
  <c r="DO39" i="1" s="1"/>
  <c r="DN37" i="1"/>
  <c r="DO37" i="1" s="1"/>
  <c r="DN32" i="1"/>
  <c r="DO32" i="1" s="1"/>
  <c r="DN17" i="1"/>
  <c r="DO17" i="1" s="1"/>
  <c r="DN34" i="1"/>
  <c r="DO34" i="1" s="1"/>
  <c r="DN26" i="1"/>
  <c r="DO26" i="1" s="1"/>
  <c r="DN50" i="1"/>
  <c r="DO50" i="1" s="1"/>
  <c r="DN38" i="1"/>
  <c r="DO38" i="1" s="1"/>
  <c r="DN42" i="1"/>
  <c r="DO42" i="1" s="1"/>
  <c r="DN7" i="1"/>
  <c r="DO7" i="1" s="1"/>
  <c r="DN18" i="1"/>
  <c r="DO18" i="1" s="1"/>
  <c r="DN9" i="1"/>
  <c r="DO9" i="1" s="1"/>
  <c r="DN23" i="1"/>
  <c r="DO23" i="1" s="1"/>
  <c r="DN11" i="1"/>
  <c r="DO11" i="1" s="1"/>
  <c r="DN45" i="1"/>
  <c r="DO45" i="1" s="1"/>
  <c r="DN31" i="1"/>
  <c r="DO31" i="1" s="1"/>
  <c r="DN44" i="1"/>
  <c r="DO44" i="1" s="1"/>
  <c r="DN46" i="1"/>
  <c r="DO46" i="1" s="1"/>
  <c r="DN21" i="1"/>
  <c r="DO21" i="1" s="1"/>
  <c r="DN47" i="1"/>
  <c r="DO47" i="1" s="1"/>
  <c r="DN22" i="1"/>
  <c r="DO22" i="1" s="1"/>
  <c r="DN58" i="1"/>
  <c r="DO58" i="1" s="1"/>
  <c r="DN43" i="1"/>
  <c r="DO43" i="1" s="1"/>
  <c r="DN16" i="1"/>
  <c r="DO16" i="1" s="1"/>
  <c r="DN62" i="1"/>
  <c r="DO62" i="1" s="1"/>
  <c r="DN24" i="1"/>
  <c r="DO24" i="1" s="1"/>
  <c r="DP26" i="1" l="1"/>
  <c r="DP52" i="1"/>
  <c r="DP14" i="1"/>
  <c r="DP64" i="1"/>
  <c r="DP9" i="1"/>
  <c r="DP10" i="1"/>
  <c r="DP13" i="1"/>
  <c r="DP6" i="1"/>
  <c r="DP20" i="1"/>
  <c r="DP54" i="1"/>
  <c r="DP19" i="1"/>
  <c r="DP55" i="1"/>
  <c r="DP25" i="1"/>
  <c r="DP32" i="1"/>
  <c r="DP27" i="1"/>
  <c r="DP57" i="1"/>
  <c r="DP33" i="1"/>
  <c r="DP12" i="1"/>
  <c r="DP53" i="1"/>
  <c r="DP48" i="1"/>
  <c r="DP40" i="1"/>
  <c r="DP49" i="1"/>
  <c r="DP24" i="1"/>
  <c r="DP45" i="1"/>
  <c r="DP37" i="1"/>
  <c r="DP51" i="1"/>
  <c r="DP29" i="1"/>
  <c r="DP8" i="1"/>
  <c r="DP60" i="1"/>
  <c r="DP18" i="1"/>
  <c r="DP42" i="1"/>
  <c r="DP62" i="1"/>
  <c r="DP38" i="1"/>
  <c r="DP7" i="1"/>
  <c r="DP50" i="1"/>
  <c r="DP34" i="1"/>
  <c r="DP39" i="1"/>
  <c r="DP36" i="1"/>
  <c r="DP59" i="1"/>
  <c r="DP15" i="1"/>
  <c r="DP61" i="1"/>
  <c r="DP30" i="1"/>
  <c r="DP58" i="1"/>
  <c r="DP46" i="1"/>
  <c r="DP31" i="1"/>
  <c r="DP11" i="1"/>
  <c r="DP35" i="1"/>
  <c r="DP41" i="1"/>
  <c r="DP63" i="1"/>
  <c r="DP16" i="1"/>
  <c r="DP47" i="1"/>
  <c r="DP43" i="1"/>
  <c r="DP22" i="1"/>
  <c r="DP21" i="1"/>
  <c r="DP44" i="1"/>
  <c r="DP23" i="1"/>
  <c r="DP17" i="1"/>
  <c r="DP28" i="1"/>
  <c r="DP56" i="1"/>
  <c r="DR52" i="1" l="1"/>
  <c r="DS52" i="1" s="1"/>
  <c r="DR41" i="1"/>
  <c r="DS41" i="1" s="1"/>
  <c r="DR46" i="1"/>
  <c r="DS46" i="1" s="1"/>
  <c r="DR15" i="1"/>
  <c r="DS15" i="1" s="1"/>
  <c r="DR34" i="1"/>
  <c r="DS34" i="1" s="1"/>
  <c r="DR62" i="1"/>
  <c r="DS62" i="1" s="1"/>
  <c r="DR8" i="1"/>
  <c r="DS8" i="1" s="1"/>
  <c r="DR45" i="1"/>
  <c r="DS45" i="1" s="1"/>
  <c r="DR12" i="1"/>
  <c r="DS12" i="1" s="1"/>
  <c r="DR32" i="1"/>
  <c r="DS32" i="1" s="1"/>
  <c r="DR54" i="1"/>
  <c r="DS54" i="1" s="1"/>
  <c r="DR10" i="1"/>
  <c r="DS10" i="1" s="1"/>
  <c r="DR43" i="1"/>
  <c r="DS43" i="1" s="1"/>
  <c r="DR47" i="1"/>
  <c r="DS47" i="1" s="1"/>
  <c r="DR35" i="1"/>
  <c r="DS35" i="1" s="1"/>
  <c r="DR58" i="1"/>
  <c r="DS58" i="1" s="1"/>
  <c r="DR59" i="1"/>
  <c r="DS59" i="1" s="1"/>
  <c r="DR50" i="1"/>
  <c r="DS50" i="1" s="1"/>
  <c r="DR42" i="1"/>
  <c r="DS42" i="1" s="1"/>
  <c r="DR29" i="1"/>
  <c r="DS29" i="1" s="1"/>
  <c r="DR24" i="1"/>
  <c r="DS24" i="1" s="1"/>
  <c r="DR33" i="1"/>
  <c r="DS33" i="1" s="1"/>
  <c r="DR25" i="1"/>
  <c r="DS25" i="1" s="1"/>
  <c r="DR19" i="1"/>
  <c r="DS19" i="1" s="1"/>
  <c r="DR20" i="1"/>
  <c r="DS20" i="1" s="1"/>
  <c r="DR9" i="1"/>
  <c r="DS9" i="1" s="1"/>
  <c r="DR56" i="1"/>
  <c r="DS56" i="1" s="1"/>
  <c r="DR28" i="1"/>
  <c r="DS28" i="1" s="1"/>
  <c r="DR16" i="1"/>
  <c r="DS16" i="1" s="1"/>
  <c r="DR11" i="1"/>
  <c r="DS11" i="1" s="1"/>
  <c r="DR30" i="1"/>
  <c r="DS30" i="1" s="1"/>
  <c r="DR36" i="1"/>
  <c r="DS36" i="1" s="1"/>
  <c r="DR7" i="1"/>
  <c r="DS7" i="1" s="1"/>
  <c r="DR18" i="1"/>
  <c r="DS18" i="1" s="1"/>
  <c r="DR51" i="1"/>
  <c r="DS51" i="1" s="1"/>
  <c r="DR49" i="1"/>
  <c r="DS49" i="1" s="1"/>
  <c r="DR48" i="1"/>
  <c r="DS48" i="1" s="1"/>
  <c r="DR57" i="1"/>
  <c r="DS57" i="1" s="1"/>
  <c r="DR55" i="1"/>
  <c r="DS55" i="1" s="1"/>
  <c r="DR64" i="1"/>
  <c r="DS64" i="1" s="1"/>
  <c r="DR6" i="1"/>
  <c r="DS6" i="1" s="1"/>
  <c r="DR23" i="1"/>
  <c r="DS23" i="1" s="1"/>
  <c r="DR44" i="1"/>
  <c r="DS44" i="1" s="1"/>
  <c r="DR21" i="1"/>
  <c r="DS21" i="1" s="1"/>
  <c r="DR17" i="1"/>
  <c r="DS17" i="1" s="1"/>
  <c r="DR22" i="1"/>
  <c r="DS22" i="1" s="1"/>
  <c r="DR63" i="1"/>
  <c r="DS63" i="1" s="1"/>
  <c r="DR31" i="1"/>
  <c r="DS31" i="1" s="1"/>
  <c r="DR61" i="1"/>
  <c r="DS61" i="1" s="1"/>
  <c r="DR39" i="1"/>
  <c r="DS39" i="1" s="1"/>
  <c r="DR38" i="1"/>
  <c r="DS38" i="1" s="1"/>
  <c r="DR60" i="1"/>
  <c r="DS60" i="1" s="1"/>
  <c r="DR37" i="1"/>
  <c r="DS37" i="1" s="1"/>
  <c r="DR40" i="1"/>
  <c r="DS40" i="1" s="1"/>
  <c r="DR53" i="1"/>
  <c r="DS53" i="1" s="1"/>
  <c r="DR27" i="1"/>
  <c r="DS27" i="1" s="1"/>
  <c r="DR14" i="1"/>
  <c r="DS14" i="1" s="1"/>
  <c r="DR13" i="1"/>
  <c r="DS13" i="1" s="1"/>
  <c r="DR26" i="1"/>
  <c r="DS26" i="1" s="1"/>
  <c r="DT13" i="1" l="1"/>
  <c r="DT57" i="1"/>
  <c r="DT23" i="1"/>
  <c r="DT55" i="1"/>
  <c r="DT7" i="1"/>
  <c r="DT56" i="1"/>
  <c r="DT25" i="1"/>
  <c r="DT42" i="1"/>
  <c r="DT54" i="1"/>
  <c r="DT8" i="1"/>
  <c r="DT32" i="1"/>
  <c r="DT51" i="1"/>
  <c r="DT16" i="1"/>
  <c r="DT33" i="1"/>
  <c r="DT40" i="1"/>
  <c r="DT48" i="1"/>
  <c r="DT30" i="1"/>
  <c r="DT20" i="1"/>
  <c r="DT24" i="1"/>
  <c r="DT43" i="1"/>
  <c r="DT12" i="1"/>
  <c r="DT46" i="1"/>
  <c r="DT36" i="1"/>
  <c r="DT9" i="1"/>
  <c r="DT58" i="1"/>
  <c r="DT27" i="1"/>
  <c r="DT44" i="1"/>
  <c r="DT19" i="1"/>
  <c r="DT29" i="1"/>
  <c r="DT10" i="1"/>
  <c r="DT45" i="1"/>
  <c r="DT34" i="1"/>
  <c r="DT41" i="1"/>
  <c r="DT37" i="1"/>
  <c r="DT59" i="1"/>
  <c r="DT35" i="1"/>
  <c r="DT62" i="1"/>
  <c r="DT15" i="1"/>
  <c r="DT38" i="1"/>
  <c r="DT63" i="1"/>
  <c r="DT17" i="1"/>
  <c r="DT26" i="1"/>
  <c r="DT60" i="1"/>
  <c r="DT39" i="1"/>
  <c r="DT31" i="1"/>
  <c r="DT22" i="1"/>
  <c r="DT21" i="1"/>
  <c r="DT64" i="1"/>
  <c r="DT18" i="1"/>
  <c r="DT50" i="1"/>
  <c r="DT47" i="1"/>
  <c r="DT53" i="1"/>
  <c r="DT61" i="1"/>
  <c r="DT6" i="1"/>
  <c r="DT14" i="1"/>
  <c r="DT49" i="1"/>
  <c r="DT11" i="1"/>
  <c r="DT28" i="1"/>
  <c r="DT52" i="1"/>
  <c r="DV28" i="1" l="1"/>
  <c r="DW28" i="1" s="1"/>
  <c r="DV6" i="1"/>
  <c r="DW6" i="1" s="1"/>
  <c r="DV50" i="1"/>
  <c r="DW50" i="1" s="1"/>
  <c r="DV22" i="1"/>
  <c r="DW22" i="1" s="1"/>
  <c r="DV26" i="1"/>
  <c r="DW26" i="1" s="1"/>
  <c r="DV15" i="1"/>
  <c r="DW15" i="1" s="1"/>
  <c r="DV37" i="1"/>
  <c r="DW37" i="1" s="1"/>
  <c r="DV10" i="1"/>
  <c r="DW10" i="1" s="1"/>
  <c r="DV27" i="1"/>
  <c r="DW27" i="1" s="1"/>
  <c r="DV46" i="1"/>
  <c r="DW46" i="1" s="1"/>
  <c r="DV20" i="1"/>
  <c r="DW20" i="1" s="1"/>
  <c r="DV33" i="1"/>
  <c r="DW33" i="1" s="1"/>
  <c r="DV13" i="1"/>
  <c r="DW13" i="1" s="1"/>
  <c r="DV8" i="1"/>
  <c r="DW8" i="1" s="1"/>
  <c r="DV56" i="1"/>
  <c r="DW56" i="1" s="1"/>
  <c r="DV11" i="1"/>
  <c r="DW11" i="1" s="1"/>
  <c r="DV61" i="1"/>
  <c r="DW61" i="1" s="1"/>
  <c r="DV18" i="1"/>
  <c r="DW18" i="1" s="1"/>
  <c r="DV31" i="1"/>
  <c r="DW31" i="1" s="1"/>
  <c r="DV17" i="1"/>
  <c r="DW17" i="1" s="1"/>
  <c r="DV62" i="1"/>
  <c r="DW62" i="1" s="1"/>
  <c r="DV41" i="1"/>
  <c r="DW41" i="1" s="1"/>
  <c r="DV29" i="1"/>
  <c r="DW29" i="1" s="1"/>
  <c r="DV58" i="1"/>
  <c r="DW58" i="1" s="1"/>
  <c r="DV12" i="1"/>
  <c r="DW12" i="1" s="1"/>
  <c r="DV30" i="1"/>
  <c r="DW30" i="1" s="1"/>
  <c r="DV16" i="1"/>
  <c r="DW16" i="1" s="1"/>
  <c r="DV32" i="1"/>
  <c r="DW32" i="1" s="1"/>
  <c r="DV54" i="1"/>
  <c r="DW54" i="1" s="1"/>
  <c r="DV7" i="1"/>
  <c r="DW7" i="1" s="1"/>
  <c r="DV49" i="1"/>
  <c r="DW49" i="1" s="1"/>
  <c r="DV64" i="1"/>
  <c r="DW64" i="1" s="1"/>
  <c r="DV39" i="1"/>
  <c r="DW39" i="1" s="1"/>
  <c r="DV63" i="1"/>
  <c r="DW63" i="1" s="1"/>
  <c r="DV35" i="1"/>
  <c r="DW35" i="1" s="1"/>
  <c r="DV34" i="1"/>
  <c r="DW34" i="1" s="1"/>
  <c r="DV19" i="1"/>
  <c r="DW19" i="1" s="1"/>
  <c r="DV9" i="1"/>
  <c r="DW9" i="1" s="1"/>
  <c r="DV43" i="1"/>
  <c r="DW43" i="1" s="1"/>
  <c r="DV48" i="1"/>
  <c r="DW48" i="1" s="1"/>
  <c r="DV51" i="1"/>
  <c r="DW51" i="1" s="1"/>
  <c r="DV42" i="1"/>
  <c r="DW42" i="1" s="1"/>
  <c r="DV55" i="1"/>
  <c r="DW55" i="1" s="1"/>
  <c r="DV53" i="1"/>
  <c r="DW53" i="1" s="1"/>
  <c r="DV52" i="1"/>
  <c r="DW52" i="1" s="1"/>
  <c r="DV14" i="1"/>
  <c r="DW14" i="1" s="1"/>
  <c r="DV47" i="1"/>
  <c r="DW47" i="1" s="1"/>
  <c r="DV21" i="1"/>
  <c r="DW21" i="1" s="1"/>
  <c r="DV60" i="1"/>
  <c r="DW60" i="1" s="1"/>
  <c r="DV38" i="1"/>
  <c r="DW38" i="1" s="1"/>
  <c r="DV59" i="1"/>
  <c r="DW59" i="1" s="1"/>
  <c r="DV45" i="1"/>
  <c r="DW45" i="1" s="1"/>
  <c r="DV44" i="1"/>
  <c r="DW44" i="1" s="1"/>
  <c r="DV36" i="1"/>
  <c r="DW36" i="1" s="1"/>
  <c r="DV24" i="1"/>
  <c r="DW24" i="1" s="1"/>
  <c r="DV40" i="1"/>
  <c r="DW40" i="1" s="1"/>
  <c r="DV57" i="1"/>
  <c r="DW57" i="1" s="1"/>
  <c r="DV25" i="1"/>
  <c r="DW25" i="1" s="1"/>
  <c r="DV23" i="1"/>
  <c r="DW23" i="1" s="1"/>
  <c r="DX40" i="1" l="1"/>
  <c r="DX59" i="1"/>
  <c r="DX42" i="1"/>
  <c r="DX19" i="1"/>
  <c r="DX23" i="1"/>
  <c r="DX38" i="1"/>
  <c r="DX45" i="1"/>
  <c r="DX21" i="1"/>
  <c r="DX52" i="1"/>
  <c r="DX39" i="1"/>
  <c r="DX54" i="1"/>
  <c r="DX30" i="1"/>
  <c r="DX29" i="1"/>
  <c r="DX20" i="1"/>
  <c r="DX22" i="1"/>
  <c r="DX41" i="1"/>
  <c r="DX46" i="1"/>
  <c r="DX37" i="1"/>
  <c r="DX50" i="1"/>
  <c r="DX64" i="1"/>
  <c r="DX49" i="1"/>
  <c r="DX27" i="1"/>
  <c r="DX15" i="1"/>
  <c r="DX6" i="1"/>
  <c r="DX12" i="1"/>
  <c r="DX51" i="1"/>
  <c r="DX62" i="1"/>
  <c r="DX25" i="1"/>
  <c r="DX60" i="1"/>
  <c r="DX14" i="1"/>
  <c r="DX7" i="1"/>
  <c r="DX16" i="1"/>
  <c r="DX26" i="1"/>
  <c r="DX28" i="1"/>
  <c r="DX57" i="1"/>
  <c r="DX44" i="1"/>
  <c r="DX47" i="1"/>
  <c r="DX55" i="1"/>
  <c r="DX43" i="1"/>
  <c r="DX35" i="1"/>
  <c r="DX24" i="1"/>
  <c r="DX53" i="1"/>
  <c r="DX48" i="1"/>
  <c r="DX9" i="1"/>
  <c r="DX34" i="1"/>
  <c r="DX63" i="1"/>
  <c r="DX32" i="1"/>
  <c r="DX58" i="1"/>
  <c r="DX17" i="1"/>
  <c r="DX18" i="1"/>
  <c r="DX11" i="1"/>
  <c r="DX8" i="1"/>
  <c r="DX33" i="1"/>
  <c r="DX10" i="1"/>
  <c r="DX36" i="1"/>
  <c r="DX31" i="1"/>
  <c r="DX61" i="1"/>
  <c r="DX56" i="1"/>
  <c r="DX13" i="1"/>
  <c r="DZ40" i="1" l="1"/>
  <c r="EA40" i="1" s="1"/>
  <c r="DZ59" i="1"/>
  <c r="EA59" i="1" s="1"/>
  <c r="DZ8" i="1"/>
  <c r="EA8" i="1" s="1"/>
  <c r="DZ61" i="1"/>
  <c r="EA61" i="1" s="1"/>
  <c r="DZ33" i="1"/>
  <c r="EA33" i="1" s="1"/>
  <c r="DZ17" i="1"/>
  <c r="EA17" i="1" s="1"/>
  <c r="DZ34" i="1"/>
  <c r="EA34" i="1" s="1"/>
  <c r="DZ24" i="1"/>
  <c r="EA24" i="1" s="1"/>
  <c r="DZ47" i="1"/>
  <c r="EA47" i="1" s="1"/>
  <c r="DZ26" i="1"/>
  <c r="EA26" i="1" s="1"/>
  <c r="DZ60" i="1"/>
  <c r="EA60" i="1" s="1"/>
  <c r="DZ12" i="1"/>
  <c r="EA12" i="1" s="1"/>
  <c r="DZ15" i="1"/>
  <c r="EA15" i="1" s="1"/>
  <c r="DZ46" i="1"/>
  <c r="EA46" i="1" s="1"/>
  <c r="DZ29" i="1"/>
  <c r="EA29" i="1" s="1"/>
  <c r="DZ52" i="1"/>
  <c r="EA52" i="1" s="1"/>
  <c r="DZ23" i="1"/>
  <c r="EA23" i="1" s="1"/>
  <c r="DZ31" i="1"/>
  <c r="EA31" i="1" s="1"/>
  <c r="DZ9" i="1"/>
  <c r="EA9" i="1" s="1"/>
  <c r="DZ35" i="1"/>
  <c r="EA35" i="1" s="1"/>
  <c r="DZ44" i="1"/>
  <c r="EA44" i="1" s="1"/>
  <c r="DZ16" i="1"/>
  <c r="EA16" i="1" s="1"/>
  <c r="DZ25" i="1"/>
  <c r="EA25" i="1" s="1"/>
  <c r="DZ42" i="1"/>
  <c r="EA42" i="1" s="1"/>
  <c r="DZ27" i="1"/>
  <c r="EA27" i="1" s="1"/>
  <c r="DZ41" i="1"/>
  <c r="EA41" i="1" s="1"/>
  <c r="DZ30" i="1"/>
  <c r="EA30" i="1" s="1"/>
  <c r="DZ21" i="1"/>
  <c r="EA21" i="1" s="1"/>
  <c r="DZ19" i="1"/>
  <c r="EA19" i="1" s="1"/>
  <c r="DZ13" i="1"/>
  <c r="EA13" i="1" s="1"/>
  <c r="DZ11" i="1"/>
  <c r="EA11" i="1" s="1"/>
  <c r="DZ32" i="1"/>
  <c r="EA32" i="1" s="1"/>
  <c r="DZ48" i="1"/>
  <c r="EA48" i="1" s="1"/>
  <c r="DZ43" i="1"/>
  <c r="EA43" i="1" s="1"/>
  <c r="DZ57" i="1"/>
  <c r="EA57" i="1" s="1"/>
  <c r="DZ7" i="1"/>
  <c r="EA7" i="1" s="1"/>
  <c r="DZ62" i="1"/>
  <c r="EA62" i="1" s="1"/>
  <c r="DZ49" i="1"/>
  <c r="EA49" i="1" s="1"/>
  <c r="DZ50" i="1"/>
  <c r="EA50" i="1" s="1"/>
  <c r="DZ22" i="1"/>
  <c r="EA22" i="1" s="1"/>
  <c r="DZ54" i="1"/>
  <c r="EA54" i="1" s="1"/>
  <c r="DZ45" i="1"/>
  <c r="EA45" i="1" s="1"/>
  <c r="DZ58" i="1"/>
  <c r="EA58" i="1" s="1"/>
  <c r="DZ36" i="1"/>
  <c r="EA36" i="1" s="1"/>
  <c r="DZ56" i="1"/>
  <c r="EA56" i="1" s="1"/>
  <c r="DZ10" i="1"/>
  <c r="EA10" i="1" s="1"/>
  <c r="DZ18" i="1"/>
  <c r="EA18" i="1" s="1"/>
  <c r="DZ63" i="1"/>
  <c r="EA63" i="1" s="1"/>
  <c r="DZ53" i="1"/>
  <c r="EA53" i="1" s="1"/>
  <c r="DZ55" i="1"/>
  <c r="EA55" i="1" s="1"/>
  <c r="DZ28" i="1"/>
  <c r="EA28" i="1" s="1"/>
  <c r="DZ14" i="1"/>
  <c r="EA14" i="1" s="1"/>
  <c r="DZ51" i="1"/>
  <c r="EA51" i="1" s="1"/>
  <c r="DZ6" i="1"/>
  <c r="EA6" i="1" s="1"/>
  <c r="DZ64" i="1"/>
  <c r="EA64" i="1" s="1"/>
  <c r="DZ37" i="1"/>
  <c r="EA37" i="1" s="1"/>
  <c r="DZ20" i="1"/>
  <c r="EA20" i="1" s="1"/>
  <c r="DZ39" i="1"/>
  <c r="EA39" i="1" s="1"/>
  <c r="DZ38" i="1"/>
  <c r="EA38" i="1" s="1"/>
  <c r="EB20" i="1" l="1"/>
  <c r="CA20" i="1" s="1"/>
  <c r="EB55" i="1"/>
  <c r="CA55" i="1" s="1"/>
  <c r="A55" i="1" s="1"/>
  <c r="EB10" i="1"/>
  <c r="CA10" i="1" s="1"/>
  <c r="EB50" i="1"/>
  <c r="CA50" i="1" s="1"/>
  <c r="EB37" i="1"/>
  <c r="CA37" i="1" s="1"/>
  <c r="EB54" i="1"/>
  <c r="CA54" i="1" s="1"/>
  <c r="EB13" i="1"/>
  <c r="CA13" i="1" s="1"/>
  <c r="EB39" i="1"/>
  <c r="CA39" i="1" s="1"/>
  <c r="EB6" i="1"/>
  <c r="CA6" i="1" s="1"/>
  <c r="EB40" i="1"/>
  <c r="CA40" i="1" s="1"/>
  <c r="EB59" i="1"/>
  <c r="CA59" i="1" s="1"/>
  <c r="EB28" i="1"/>
  <c r="CA28" i="1" s="1"/>
  <c r="EB18" i="1"/>
  <c r="CA18" i="1" s="1"/>
  <c r="EB58" i="1"/>
  <c r="CA58" i="1" s="1"/>
  <c r="EB32" i="1"/>
  <c r="CA32" i="1" s="1"/>
  <c r="EB41" i="1"/>
  <c r="CA41" i="1" s="1"/>
  <c r="EB16" i="1"/>
  <c r="CA16" i="1" s="1"/>
  <c r="EB52" i="1"/>
  <c r="CA52" i="1" s="1"/>
  <c r="EB26" i="1"/>
  <c r="CA26" i="1" s="1"/>
  <c r="EB7" i="1"/>
  <c r="CA7" i="1" s="1"/>
  <c r="EB21" i="1"/>
  <c r="CA21" i="1" s="1"/>
  <c r="EB27" i="1"/>
  <c r="CA27" i="1" s="1"/>
  <c r="EB44" i="1"/>
  <c r="CA44" i="1" s="1"/>
  <c r="EB33" i="1"/>
  <c r="CA33" i="1" s="1"/>
  <c r="EB56" i="1"/>
  <c r="CA56" i="1" s="1"/>
  <c r="EB61" i="1"/>
  <c r="CA61" i="1" s="1"/>
  <c r="EB45" i="1"/>
  <c r="CA45" i="1" s="1"/>
  <c r="EB11" i="1"/>
  <c r="CA11" i="1" s="1"/>
  <c r="EB53" i="1"/>
  <c r="CA53" i="1" s="1"/>
  <c r="EB49" i="1"/>
  <c r="CA49" i="1" s="1"/>
  <c r="EB35" i="1"/>
  <c r="CA35" i="1" s="1"/>
  <c r="EB12" i="1"/>
  <c r="CA12" i="1" s="1"/>
  <c r="EB38" i="1"/>
  <c r="CA38" i="1" s="1"/>
  <c r="EB64" i="1"/>
  <c r="CA64" i="1" s="1"/>
  <c r="EB14" i="1"/>
  <c r="CA14" i="1" s="1"/>
  <c r="EB63" i="1"/>
  <c r="CA63" i="1" s="1"/>
  <c r="EB36" i="1"/>
  <c r="CA36" i="1" s="1"/>
  <c r="EB25" i="1"/>
  <c r="CA25" i="1" s="1"/>
  <c r="EB23" i="1"/>
  <c r="CA23" i="1" s="1"/>
  <c r="EB46" i="1"/>
  <c r="CA46" i="1" s="1"/>
  <c r="EB60" i="1"/>
  <c r="CA60" i="1" s="1"/>
  <c r="EB8" i="1"/>
  <c r="CA8" i="1" s="1"/>
  <c r="EB22" i="1"/>
  <c r="CA22" i="1" s="1"/>
  <c r="EB62" i="1"/>
  <c r="CA62" i="1" s="1"/>
  <c r="EB57" i="1"/>
  <c r="CA57" i="1" s="1"/>
  <c r="EB48" i="1"/>
  <c r="CA48" i="1" s="1"/>
  <c r="EB19" i="1"/>
  <c r="CA19" i="1" s="1"/>
  <c r="EB30" i="1"/>
  <c r="CA30" i="1" s="1"/>
  <c r="EB9" i="1"/>
  <c r="CA9" i="1" s="1"/>
  <c r="EB29" i="1"/>
  <c r="CA29" i="1" s="1"/>
  <c r="EB15" i="1"/>
  <c r="CA15" i="1" s="1"/>
  <c r="EB47" i="1"/>
  <c r="CA47" i="1" s="1"/>
  <c r="EB34" i="1"/>
  <c r="CA34" i="1" s="1"/>
  <c r="EB24" i="1"/>
  <c r="CA24" i="1" s="1"/>
  <c r="EB17" i="1"/>
  <c r="CA17" i="1" s="1"/>
  <c r="EB51" i="1"/>
  <c r="CA51" i="1" s="1"/>
  <c r="EB43" i="1"/>
  <c r="CA43" i="1" s="1"/>
  <c r="EB42" i="1"/>
  <c r="CA42" i="1" s="1"/>
  <c r="EB31" i="1"/>
  <c r="CA31" i="1" s="1"/>
  <c r="CQ16" i="1" l="1"/>
  <c r="CG13" i="1"/>
  <c r="CI16" i="1"/>
  <c r="CG14" i="5" s="1"/>
  <c r="CG18" i="1"/>
  <c r="CE16" i="5" s="1"/>
  <c r="CI17" i="1"/>
  <c r="CG15" i="5" s="1"/>
  <c r="CI24" i="1"/>
  <c r="CK14" i="1"/>
  <c r="CI12" i="5" s="1"/>
  <c r="CI23" i="1"/>
  <c r="CI25" i="1"/>
  <c r="CI7" i="1"/>
  <c r="CG5" i="5" s="1"/>
  <c r="CK8" i="1"/>
  <c r="CI6" i="5" s="1"/>
  <c r="CK18" i="1"/>
  <c r="CK21" i="1"/>
  <c r="CK7" i="1"/>
  <c r="CG9" i="1"/>
  <c r="CI20" i="1"/>
  <c r="CI31" i="1"/>
  <c r="CG29" i="5" s="1"/>
  <c r="CM13" i="1"/>
  <c r="CK11" i="5" s="1"/>
  <c r="CK17" i="1"/>
  <c r="CM29" i="1"/>
  <c r="CO27" i="1"/>
  <c r="CQ20" i="1"/>
  <c r="CI22" i="1"/>
  <c r="CU29" i="1"/>
  <c r="CS27" i="5" s="1"/>
  <c r="CI11" i="1"/>
  <c r="CG15" i="1"/>
  <c r="CG23" i="1"/>
  <c r="CI14" i="1"/>
  <c r="CI26" i="1"/>
  <c r="CU26" i="1"/>
  <c r="CS24" i="5" s="1"/>
  <c r="CG24" i="1"/>
  <c r="CG8" i="1"/>
  <c r="CG19" i="1"/>
  <c r="CU20" i="1"/>
  <c r="CS18" i="5" s="1"/>
  <c r="CG17" i="1"/>
  <c r="CE15" i="5" s="1"/>
  <c r="CI15" i="1"/>
  <c r="CG13" i="5" s="1"/>
  <c r="CU31" i="1"/>
  <c r="CS29" i="5" s="1"/>
  <c r="CO31" i="1"/>
  <c r="CK24" i="1"/>
  <c r="CG36" i="1"/>
  <c r="CG30" i="1"/>
  <c r="CG12" i="1"/>
  <c r="CG11" i="1"/>
  <c r="CO33" i="1"/>
  <c r="CI41" i="1"/>
  <c r="CI28" i="1"/>
  <c r="CG39" i="1"/>
  <c r="CI19" i="1"/>
  <c r="CG22" i="1"/>
  <c r="CM23" i="1"/>
  <c r="CG35" i="1"/>
  <c r="CG26" i="1"/>
  <c r="CG32" i="1"/>
  <c r="CI13" i="1"/>
  <c r="CI10" i="1"/>
  <c r="CM42" i="1"/>
  <c r="CG25" i="1"/>
  <c r="CG27" i="1"/>
  <c r="CM40" i="1"/>
  <c r="CG29" i="1"/>
  <c r="CG34" i="1"/>
  <c r="CG38" i="1"/>
  <c r="CG21" i="1"/>
  <c r="CG16" i="1"/>
  <c r="CM18" i="1"/>
  <c r="CK37" i="1"/>
  <c r="CG20" i="1"/>
  <c r="CU19" i="1"/>
  <c r="CU24" i="1"/>
  <c r="CU30" i="1"/>
  <c r="CU33" i="1"/>
  <c r="CU41" i="1"/>
  <c r="CU28" i="1"/>
  <c r="CU23" i="1"/>
  <c r="CU32" i="1"/>
  <c r="CU22" i="1"/>
  <c r="CU27" i="1"/>
  <c r="CQ11" i="1"/>
  <c r="CQ17" i="1"/>
  <c r="CQ13" i="1"/>
  <c r="CM10" i="1"/>
  <c r="CO15" i="1"/>
  <c r="CM14" i="1"/>
  <c r="CO9" i="1"/>
  <c r="CO16" i="1"/>
  <c r="CQ18" i="1"/>
  <c r="CU17" i="1"/>
  <c r="CS15" i="5" s="1"/>
  <c r="CU15" i="1"/>
  <c r="CU13" i="1"/>
  <c r="CU16" i="1"/>
  <c r="CU18" i="1"/>
  <c r="CM12" i="1"/>
  <c r="CM11" i="1"/>
  <c r="CO17" i="1"/>
  <c r="CM15" i="1"/>
  <c r="CM19" i="1"/>
  <c r="CQ14" i="1"/>
  <c r="CO13" i="1"/>
  <c r="CM8" i="1"/>
  <c r="CO7" i="1"/>
  <c r="CO10" i="1"/>
  <c r="CM9" i="1"/>
  <c r="CO21" i="1"/>
  <c r="CM16" i="1"/>
  <c r="CO18" i="1"/>
  <c r="CM6" i="1"/>
  <c r="BY18" i="5"/>
  <c r="CM20" i="1"/>
  <c r="CU12" i="1"/>
  <c r="CU7" i="1"/>
  <c r="CU14" i="1"/>
  <c r="CU8" i="1"/>
  <c r="CI9" i="1"/>
  <c r="CG7" i="5" s="1"/>
  <c r="CU9" i="1"/>
  <c r="CU21" i="1"/>
  <c r="CU6" i="1"/>
  <c r="A20" i="1"/>
  <c r="CG7" i="1"/>
  <c r="CI8" i="1"/>
  <c r="A10" i="1"/>
  <c r="CU10" i="1"/>
  <c r="CK10" i="1"/>
  <c r="CK11" i="1"/>
  <c r="CU11" i="1"/>
  <c r="CG6" i="1"/>
  <c r="BY53" i="5"/>
  <c r="BY8" i="5"/>
  <c r="A51" i="1"/>
  <c r="BY49" i="5"/>
  <c r="A17" i="1"/>
  <c r="BY15" i="5"/>
  <c r="A43" i="1"/>
  <c r="BY41" i="5"/>
  <c r="A34" i="1"/>
  <c r="BY32" i="5"/>
  <c r="A9" i="1"/>
  <c r="BY7" i="5"/>
  <c r="BY55" i="5"/>
  <c r="A57" i="1"/>
  <c r="BY58" i="5"/>
  <c r="A60" i="1"/>
  <c r="BY34" i="5"/>
  <c r="A36" i="1"/>
  <c r="A38" i="1"/>
  <c r="BY36" i="5"/>
  <c r="A53" i="1"/>
  <c r="BY51" i="5"/>
  <c r="A44" i="1"/>
  <c r="BY42" i="5"/>
  <c r="A16" i="1"/>
  <c r="BY14" i="5"/>
  <c r="BY16" i="5"/>
  <c r="A18" i="1"/>
  <c r="BY4" i="5"/>
  <c r="A6" i="1"/>
  <c r="A37" i="1"/>
  <c r="BY35" i="5"/>
  <c r="BY45" i="5"/>
  <c r="A47" i="1"/>
  <c r="BY60" i="5"/>
  <c r="A62" i="1"/>
  <c r="A46" i="1"/>
  <c r="BY44" i="5"/>
  <c r="BY61" i="5"/>
  <c r="A63" i="1"/>
  <c r="A12" i="1"/>
  <c r="BY10" i="5"/>
  <c r="BY9" i="5"/>
  <c r="A11" i="1"/>
  <c r="A61" i="1"/>
  <c r="BY59" i="5"/>
  <c r="A27" i="1"/>
  <c r="BY25" i="5"/>
  <c r="BY39" i="5"/>
  <c r="A41" i="1"/>
  <c r="BY26" i="5"/>
  <c r="A28" i="1"/>
  <c r="A39" i="1"/>
  <c r="BY37" i="5"/>
  <c r="BY48" i="5"/>
  <c r="A50" i="1"/>
  <c r="BY29" i="5"/>
  <c r="A31" i="1"/>
  <c r="BY17" i="5"/>
  <c r="A19" i="1"/>
  <c r="BY20" i="5"/>
  <c r="A22" i="1"/>
  <c r="A23" i="1"/>
  <c r="BY21" i="5"/>
  <c r="A14" i="1"/>
  <c r="BY12" i="5"/>
  <c r="A35" i="1"/>
  <c r="BY33" i="5"/>
  <c r="A45" i="1"/>
  <c r="BY43" i="5"/>
  <c r="BY54" i="5"/>
  <c r="A56" i="1"/>
  <c r="BY19" i="5"/>
  <c r="A21" i="1"/>
  <c r="BY24" i="5"/>
  <c r="A26" i="1"/>
  <c r="A32" i="1"/>
  <c r="BY30" i="5"/>
  <c r="A59" i="1"/>
  <c r="BY57" i="5"/>
  <c r="A13" i="1"/>
  <c r="BY11" i="5"/>
  <c r="A30" i="1"/>
  <c r="BY28" i="5"/>
  <c r="BY13" i="5"/>
  <c r="A15" i="1"/>
  <c r="A42" i="1"/>
  <c r="BY40" i="5"/>
  <c r="BY22" i="5"/>
  <c r="A24" i="1"/>
  <c r="A29" i="1"/>
  <c r="BY27" i="5"/>
  <c r="A48" i="1"/>
  <c r="BY46" i="5"/>
  <c r="A8" i="1"/>
  <c r="BY6" i="5"/>
  <c r="BY23" i="5"/>
  <c r="A25" i="1"/>
  <c r="A64" i="1"/>
  <c r="BY62" i="5"/>
  <c r="BY47" i="5"/>
  <c r="A49" i="1"/>
  <c r="BY31" i="5"/>
  <c r="A33" i="1"/>
  <c r="A7" i="1"/>
  <c r="BY5" i="5"/>
  <c r="BY50" i="5"/>
  <c r="A52" i="1"/>
  <c r="BY56" i="5"/>
  <c r="A58" i="1"/>
  <c r="BY38" i="5"/>
  <c r="A40" i="1"/>
  <c r="A54" i="1"/>
  <c r="BY52" i="5"/>
  <c r="CR16" i="1" l="1"/>
  <c r="CP14" i="5" s="1"/>
  <c r="CO14" i="5"/>
  <c r="CH13" i="1"/>
  <c r="CF11" i="5" s="1"/>
  <c r="CE11" i="5"/>
  <c r="CG23" i="5"/>
  <c r="CJ25" i="1"/>
  <c r="CH23" i="5" s="1"/>
  <c r="CG21" i="5"/>
  <c r="CJ23" i="1"/>
  <c r="CH21" i="5" s="1"/>
  <c r="CG22" i="5"/>
  <c r="CJ24" i="1"/>
  <c r="CH22" i="5" s="1"/>
  <c r="CH18" i="1"/>
  <c r="CF16" i="5" s="1"/>
  <c r="CJ16" i="1"/>
  <c r="CH14" i="5" s="1"/>
  <c r="CJ17" i="1"/>
  <c r="CH15" i="5" s="1"/>
  <c r="CI15" i="5"/>
  <c r="CL14" i="1"/>
  <c r="CJ12" i="5" s="1"/>
  <c r="H11" i="3"/>
  <c r="H27" i="3"/>
  <c r="H43" i="3"/>
  <c r="H59" i="3"/>
  <c r="H46" i="3"/>
  <c r="H47" i="3"/>
  <c r="H32" i="3"/>
  <c r="H49" i="3"/>
  <c r="H34" i="3"/>
  <c r="H19" i="3"/>
  <c r="H20" i="3"/>
  <c r="H52" i="3"/>
  <c r="H37" i="3"/>
  <c r="H22" i="3"/>
  <c r="H54" i="3"/>
  <c r="H7" i="3"/>
  <c r="H39" i="3"/>
  <c r="H40" i="3"/>
  <c r="H25" i="3"/>
  <c r="H26" i="3"/>
  <c r="H58" i="3"/>
  <c r="H12" i="3"/>
  <c r="H28" i="3"/>
  <c r="H44" i="3"/>
  <c r="H60" i="3"/>
  <c r="H14" i="3"/>
  <c r="H62" i="3"/>
  <c r="H31" i="3"/>
  <c r="H16" i="3"/>
  <c r="H48" i="3"/>
  <c r="H17" i="3"/>
  <c r="H6" i="3"/>
  <c r="H35" i="3"/>
  <c r="H21" i="3"/>
  <c r="H38" i="3"/>
  <c r="H55" i="3"/>
  <c r="H8" i="3"/>
  <c r="H9" i="3"/>
  <c r="H41" i="3"/>
  <c r="H42" i="3"/>
  <c r="H13" i="3"/>
  <c r="H29" i="3"/>
  <c r="H45" i="3"/>
  <c r="H61" i="3"/>
  <c r="H30" i="3"/>
  <c r="H15" i="3"/>
  <c r="H63" i="3"/>
  <c r="H64" i="3"/>
  <c r="H33" i="3"/>
  <c r="H18" i="3"/>
  <c r="H50" i="3"/>
  <c r="H51" i="3"/>
  <c r="H36" i="3"/>
  <c r="H53" i="3"/>
  <c r="H23" i="3"/>
  <c r="H24" i="3"/>
  <c r="H56" i="3"/>
  <c r="H57" i="3"/>
  <c r="H10" i="3"/>
  <c r="CT59" i="1"/>
  <c r="CT42" i="1"/>
  <c r="CR40" i="5" s="1"/>
  <c r="CT64" i="1"/>
  <c r="CT47" i="1"/>
  <c r="CT18" i="1"/>
  <c r="CR16" i="5" s="1"/>
  <c r="CT60" i="1"/>
  <c r="CT51" i="1"/>
  <c r="CT33" i="1"/>
  <c r="CR31" i="5" s="1"/>
  <c r="CT56" i="1"/>
  <c r="CT39" i="1"/>
  <c r="CR37" i="5" s="1"/>
  <c r="CT9" i="1"/>
  <c r="CR7" i="5" s="1"/>
  <c r="CT52" i="1"/>
  <c r="CT43" i="1"/>
  <c r="CT6" i="1"/>
  <c r="CR4" i="5" s="1"/>
  <c r="CT48" i="1"/>
  <c r="CT19" i="1"/>
  <c r="CR17" i="5" s="1"/>
  <c r="CT61" i="1"/>
  <c r="CT44" i="1"/>
  <c r="CT35" i="1"/>
  <c r="CR33" i="5" s="1"/>
  <c r="CT57" i="1"/>
  <c r="CT40" i="1"/>
  <c r="CR38" i="5" s="1"/>
  <c r="CT62" i="1"/>
  <c r="CT53" i="1"/>
  <c r="CT36" i="1"/>
  <c r="CR34" i="5" s="1"/>
  <c r="CT23" i="1"/>
  <c r="CR21" i="5" s="1"/>
  <c r="CT49" i="1"/>
  <c r="CT30" i="1"/>
  <c r="CR28" i="5" s="1"/>
  <c r="CT54" i="1"/>
  <c r="CT45" i="1"/>
  <c r="CT16" i="1"/>
  <c r="CR14" i="5" s="1"/>
  <c r="CT55" i="1"/>
  <c r="CT15" i="1"/>
  <c r="CR13" i="5" s="1"/>
  <c r="CT41" i="1"/>
  <c r="CR39" i="5" s="1"/>
  <c r="CT20" i="1"/>
  <c r="CR18" i="5" s="1"/>
  <c r="CT46" i="1"/>
  <c r="CT37" i="1"/>
  <c r="CR35" i="5" s="1"/>
  <c r="CT7" i="1"/>
  <c r="CR5" i="5" s="1"/>
  <c r="CT13" i="1"/>
  <c r="CR11" i="5" s="1"/>
  <c r="CT28" i="1"/>
  <c r="CR26" i="5" s="1"/>
  <c r="CT58" i="1"/>
  <c r="CT31" i="1"/>
  <c r="CR29" i="5" s="1"/>
  <c r="CT63" i="1"/>
  <c r="CT38" i="1"/>
  <c r="CR36" i="5" s="1"/>
  <c r="CT27" i="1"/>
  <c r="CR25" i="5" s="1"/>
  <c r="CT14" i="1"/>
  <c r="CR12" i="5" s="1"/>
  <c r="CT50" i="1"/>
  <c r="CT8" i="1"/>
  <c r="CR6" i="5" s="1"/>
  <c r="CT22" i="1"/>
  <c r="CR20" i="5" s="1"/>
  <c r="CT32" i="1"/>
  <c r="CR30" i="5" s="1"/>
  <c r="CT10" i="1"/>
  <c r="CR8" i="5" s="1"/>
  <c r="CT21" i="1"/>
  <c r="CR19" i="5" s="1"/>
  <c r="CT29" i="1"/>
  <c r="CR27" i="5" s="1"/>
  <c r="CT17" i="1"/>
  <c r="CR15" i="5" s="1"/>
  <c r="CT25" i="1"/>
  <c r="CR23" i="5" s="1"/>
  <c r="CT24" i="1"/>
  <c r="CR22" i="5" s="1"/>
  <c r="CT34" i="1"/>
  <c r="CR32" i="5" s="1"/>
  <c r="CT26" i="1"/>
  <c r="CR24" i="5" s="1"/>
  <c r="CT11" i="1"/>
  <c r="CR9" i="5" s="1"/>
  <c r="B7" i="3"/>
  <c r="K7" i="3"/>
  <c r="S7" i="3"/>
  <c r="AA7" i="3"/>
  <c r="AI7" i="3"/>
  <c r="AQ7" i="3"/>
  <c r="AY7" i="3"/>
  <c r="BG7" i="3"/>
  <c r="BO7" i="3"/>
  <c r="BW7" i="3"/>
  <c r="CE7" i="3"/>
  <c r="CM7" i="3"/>
  <c r="CU7" i="3"/>
  <c r="E8" i="3"/>
  <c r="N8" i="3"/>
  <c r="V8" i="3"/>
  <c r="AD8" i="3"/>
  <c r="AL8" i="3"/>
  <c r="AT8" i="3"/>
  <c r="BB8" i="3"/>
  <c r="BJ8" i="3"/>
  <c r="BR8" i="3"/>
  <c r="BZ8" i="3"/>
  <c r="CX8" i="3"/>
  <c r="I9" i="3"/>
  <c r="Q9" i="3"/>
  <c r="Y9" i="3"/>
  <c r="AG9" i="3"/>
  <c r="AO9" i="3"/>
  <c r="AW9" i="3"/>
  <c r="BE9" i="3"/>
  <c r="BM9" i="3"/>
  <c r="BU9" i="3"/>
  <c r="CC9" i="3"/>
  <c r="CK9" i="3"/>
  <c r="CS9" i="3"/>
  <c r="C10" i="3"/>
  <c r="L10" i="3"/>
  <c r="T10" i="3"/>
  <c r="AB10" i="3"/>
  <c r="AJ10" i="3"/>
  <c r="AR10" i="3"/>
  <c r="AZ10" i="3"/>
  <c r="BH10" i="3"/>
  <c r="BP10" i="3"/>
  <c r="BX10" i="3"/>
  <c r="CF10" i="3"/>
  <c r="F11" i="3"/>
  <c r="O11" i="3"/>
  <c r="W11" i="3"/>
  <c r="AE11" i="3"/>
  <c r="AM11" i="3"/>
  <c r="AU11" i="3"/>
  <c r="BC11" i="3"/>
  <c r="BK11" i="3"/>
  <c r="BS11" i="3"/>
  <c r="CA11" i="3"/>
  <c r="CI11" i="3"/>
  <c r="CQ11" i="3"/>
  <c r="CY11" i="3"/>
  <c r="J12" i="3"/>
  <c r="R12" i="3"/>
  <c r="Z12" i="3"/>
  <c r="AH12" i="3"/>
  <c r="AP12" i="3"/>
  <c r="AX12" i="3"/>
  <c r="BF12" i="3"/>
  <c r="BN12" i="3"/>
  <c r="BV12" i="3"/>
  <c r="CD12" i="3"/>
  <c r="D13" i="3"/>
  <c r="M13" i="3"/>
  <c r="U13" i="3"/>
  <c r="AC13" i="3"/>
  <c r="AK13" i="3"/>
  <c r="AS13" i="3"/>
  <c r="BA13" i="3"/>
  <c r="BI13" i="3"/>
  <c r="BQ13" i="3"/>
  <c r="C7" i="3"/>
  <c r="L7" i="3"/>
  <c r="T7" i="3"/>
  <c r="AB7" i="3"/>
  <c r="AJ7" i="3"/>
  <c r="AR7" i="3"/>
  <c r="AZ7" i="3"/>
  <c r="BH7" i="3"/>
  <c r="BP7" i="3"/>
  <c r="BX7" i="3"/>
  <c r="CF7" i="3"/>
  <c r="F8" i="3"/>
  <c r="O8" i="3"/>
  <c r="W8" i="3"/>
  <c r="AE8" i="3"/>
  <c r="AM8" i="3"/>
  <c r="AU8" i="3"/>
  <c r="BC8" i="3"/>
  <c r="BK8" i="3"/>
  <c r="BS8" i="3"/>
  <c r="CA8" i="3"/>
  <c r="CI8" i="3"/>
  <c r="CQ8" i="3"/>
  <c r="CY8" i="3"/>
  <c r="J9" i="3"/>
  <c r="R9" i="3"/>
  <c r="Z9" i="3"/>
  <c r="AH9" i="3"/>
  <c r="AP9" i="3"/>
  <c r="AX9" i="3"/>
  <c r="BF9" i="3"/>
  <c r="BN9" i="3"/>
  <c r="BV9" i="3"/>
  <c r="CD9" i="3"/>
  <c r="D10" i="3"/>
  <c r="M10" i="3"/>
  <c r="U10" i="3"/>
  <c r="AC10" i="3"/>
  <c r="AK10" i="3"/>
  <c r="AS10" i="3"/>
  <c r="BA10" i="3"/>
  <c r="BI10" i="3"/>
  <c r="BQ10" i="3"/>
  <c r="BY10" i="3"/>
  <c r="CG10" i="3"/>
  <c r="CO10" i="3"/>
  <c r="G11" i="3"/>
  <c r="P11" i="3"/>
  <c r="X11" i="3"/>
  <c r="AF11" i="3"/>
  <c r="AN11" i="3"/>
  <c r="AV11" i="3"/>
  <c r="BD11" i="3"/>
  <c r="BL11" i="3"/>
  <c r="BT11" i="3"/>
  <c r="CB11" i="3"/>
  <c r="B12" i="3"/>
  <c r="K12" i="3"/>
  <c r="S12" i="3"/>
  <c r="AA12" i="3"/>
  <c r="AI12" i="3"/>
  <c r="AQ12" i="3"/>
  <c r="AY12" i="3"/>
  <c r="BG12" i="3"/>
  <c r="BO12" i="3"/>
  <c r="BW12" i="3"/>
  <c r="CE12" i="3"/>
  <c r="CM12" i="3"/>
  <c r="CU12" i="3"/>
  <c r="E13" i="3"/>
  <c r="N13" i="3"/>
  <c r="V13" i="3"/>
  <c r="AD13" i="3"/>
  <c r="AL13" i="3"/>
  <c r="AT13" i="3"/>
  <c r="BB13" i="3"/>
  <c r="BJ13" i="3"/>
  <c r="BR13" i="3"/>
  <c r="E7" i="3"/>
  <c r="N7" i="3"/>
  <c r="V7" i="3"/>
  <c r="AD7" i="3"/>
  <c r="AL7" i="3"/>
  <c r="AT7" i="3"/>
  <c r="BB7" i="3"/>
  <c r="BJ7" i="3"/>
  <c r="BR7" i="3"/>
  <c r="BZ7" i="3"/>
  <c r="CX7" i="3"/>
  <c r="I8" i="3"/>
  <c r="Q8" i="3"/>
  <c r="Y8" i="3"/>
  <c r="AG8" i="3"/>
  <c r="AO8" i="3"/>
  <c r="AW8" i="3"/>
  <c r="BE8" i="3"/>
  <c r="BM8" i="3"/>
  <c r="BU8" i="3"/>
  <c r="CC8" i="3"/>
  <c r="CK8" i="3"/>
  <c r="CS8" i="3"/>
  <c r="C9" i="3"/>
  <c r="L9" i="3"/>
  <c r="T9" i="3"/>
  <c r="AB9" i="3"/>
  <c r="AJ9" i="3"/>
  <c r="AR9" i="3"/>
  <c r="AZ9" i="3"/>
  <c r="BH9" i="3"/>
  <c r="BP9" i="3"/>
  <c r="BX9" i="3"/>
  <c r="CF9" i="3"/>
  <c r="F10" i="3"/>
  <c r="O10" i="3"/>
  <c r="W10" i="3"/>
  <c r="AE10" i="3"/>
  <c r="AM10" i="3"/>
  <c r="AU10" i="3"/>
  <c r="BC10" i="3"/>
  <c r="BK10" i="3"/>
  <c r="BS10" i="3"/>
  <c r="CA10" i="3"/>
  <c r="CI10" i="3"/>
  <c r="CQ10" i="3"/>
  <c r="CY10" i="3"/>
  <c r="J11" i="3"/>
  <c r="R11" i="3"/>
  <c r="Z11" i="3"/>
  <c r="AH11" i="3"/>
  <c r="AP11" i="3"/>
  <c r="AX11" i="3"/>
  <c r="BF11" i="3"/>
  <c r="BN11" i="3"/>
  <c r="BV11" i="3"/>
  <c r="CD11" i="3"/>
  <c r="D12" i="3"/>
  <c r="M12" i="3"/>
  <c r="U12" i="3"/>
  <c r="AC12" i="3"/>
  <c r="AK12" i="3"/>
  <c r="AS12" i="3"/>
  <c r="BA12" i="3"/>
  <c r="BI12" i="3"/>
  <c r="BQ12" i="3"/>
  <c r="BY12" i="3"/>
  <c r="CG12" i="3"/>
  <c r="CO12" i="3"/>
  <c r="G13" i="3"/>
  <c r="P13" i="3"/>
  <c r="X13" i="3"/>
  <c r="AF13" i="3"/>
  <c r="G7" i="3"/>
  <c r="P7" i="3"/>
  <c r="X7" i="3"/>
  <c r="AF7" i="3"/>
  <c r="AN7" i="3"/>
  <c r="AV7" i="3"/>
  <c r="BD7" i="3"/>
  <c r="BL7" i="3"/>
  <c r="BT7" i="3"/>
  <c r="CB7" i="3"/>
  <c r="B8" i="3"/>
  <c r="K8" i="3"/>
  <c r="S8" i="3"/>
  <c r="AA8" i="3"/>
  <c r="AI8" i="3"/>
  <c r="AQ8" i="3"/>
  <c r="AY8" i="3"/>
  <c r="BG8" i="3"/>
  <c r="BO8" i="3"/>
  <c r="BW8" i="3"/>
  <c r="CE8" i="3"/>
  <c r="CM8" i="3"/>
  <c r="CU8" i="3"/>
  <c r="E9" i="3"/>
  <c r="N9" i="3"/>
  <c r="V9" i="3"/>
  <c r="AD9" i="3"/>
  <c r="AL9" i="3"/>
  <c r="AT9" i="3"/>
  <c r="BB9" i="3"/>
  <c r="BJ9" i="3"/>
  <c r="BR9" i="3"/>
  <c r="BZ9" i="3"/>
  <c r="CX9" i="3"/>
  <c r="I10" i="3"/>
  <c r="Q10" i="3"/>
  <c r="Y10" i="3"/>
  <c r="AG10" i="3"/>
  <c r="AO10" i="3"/>
  <c r="AW10" i="3"/>
  <c r="BE10" i="3"/>
  <c r="BM10" i="3"/>
  <c r="BU10" i="3"/>
  <c r="CC10" i="3"/>
  <c r="CK10" i="3"/>
  <c r="CS10" i="3"/>
  <c r="C11" i="3"/>
  <c r="L11" i="3"/>
  <c r="T11" i="3"/>
  <c r="AB11" i="3"/>
  <c r="AJ11" i="3"/>
  <c r="AR11" i="3"/>
  <c r="AZ11" i="3"/>
  <c r="BH11" i="3"/>
  <c r="BP11" i="3"/>
  <c r="BX11" i="3"/>
  <c r="CF11" i="3"/>
  <c r="F12" i="3"/>
  <c r="O12" i="3"/>
  <c r="W12" i="3"/>
  <c r="AE12" i="3"/>
  <c r="AM12" i="3"/>
  <c r="AU12" i="3"/>
  <c r="BC12" i="3"/>
  <c r="BK12" i="3"/>
  <c r="BS12" i="3"/>
  <c r="CA12" i="3"/>
  <c r="CI12" i="3"/>
  <c r="CQ12" i="3"/>
  <c r="CY12" i="3"/>
  <c r="J13" i="3"/>
  <c r="R13" i="3"/>
  <c r="Z13" i="3"/>
  <c r="AH13" i="3"/>
  <c r="AP13" i="3"/>
  <c r="AX13" i="3"/>
  <c r="BF13" i="3"/>
  <c r="BN13" i="3"/>
  <c r="BV13" i="3"/>
  <c r="I7" i="3"/>
  <c r="Q7" i="3"/>
  <c r="Y7" i="3"/>
  <c r="AG7" i="3"/>
  <c r="AO7" i="3"/>
  <c r="AW7" i="3"/>
  <c r="BE7" i="3"/>
  <c r="BM7" i="3"/>
  <c r="BU7" i="3"/>
  <c r="CC7" i="3"/>
  <c r="CK7" i="3"/>
  <c r="CS7" i="3"/>
  <c r="C8" i="3"/>
  <c r="L8" i="3"/>
  <c r="T8" i="3"/>
  <c r="AB8" i="3"/>
  <c r="AJ8" i="3"/>
  <c r="AR8" i="3"/>
  <c r="AZ8" i="3"/>
  <c r="BH8" i="3"/>
  <c r="BP8" i="3"/>
  <c r="BX8" i="3"/>
  <c r="CF8" i="3"/>
  <c r="F9" i="3"/>
  <c r="O9" i="3"/>
  <c r="W9" i="3"/>
  <c r="AE9" i="3"/>
  <c r="AM9" i="3"/>
  <c r="AU9" i="3"/>
  <c r="BC9" i="3"/>
  <c r="BK9" i="3"/>
  <c r="BS9" i="3"/>
  <c r="CA9" i="3"/>
  <c r="CI9" i="3"/>
  <c r="CQ9" i="3"/>
  <c r="CY9" i="3"/>
  <c r="J10" i="3"/>
  <c r="R10" i="3"/>
  <c r="Z10" i="3"/>
  <c r="AH10" i="3"/>
  <c r="AP10" i="3"/>
  <c r="AX10" i="3"/>
  <c r="BF10" i="3"/>
  <c r="BN10" i="3"/>
  <c r="BV10" i="3"/>
  <c r="CD10" i="3"/>
  <c r="D11" i="3"/>
  <c r="M11" i="3"/>
  <c r="U11" i="3"/>
  <c r="AC11" i="3"/>
  <c r="AK11" i="3"/>
  <c r="AS11" i="3"/>
  <c r="BA11" i="3"/>
  <c r="BI11" i="3"/>
  <c r="BQ11" i="3"/>
  <c r="BY11" i="3"/>
  <c r="CG11" i="3"/>
  <c r="CO11" i="3"/>
  <c r="G12" i="3"/>
  <c r="P12" i="3"/>
  <c r="X12" i="3"/>
  <c r="AF12" i="3"/>
  <c r="AN12" i="3"/>
  <c r="AV12" i="3"/>
  <c r="BD12" i="3"/>
  <c r="BL12" i="3"/>
  <c r="BT12" i="3"/>
  <c r="CB12" i="3"/>
  <c r="B13" i="3"/>
  <c r="K13" i="3"/>
  <c r="S13" i="3"/>
  <c r="AA13" i="3"/>
  <c r="AI13" i="3"/>
  <c r="AQ13" i="3"/>
  <c r="AY13" i="3"/>
  <c r="BG13" i="3"/>
  <c r="BO13" i="3"/>
  <c r="J7" i="3"/>
  <c r="R7" i="3"/>
  <c r="Z7" i="3"/>
  <c r="AH7" i="3"/>
  <c r="AP7" i="3"/>
  <c r="AX7" i="3"/>
  <c r="BF7" i="3"/>
  <c r="BN7" i="3"/>
  <c r="BV7" i="3"/>
  <c r="CD7" i="3"/>
  <c r="D8" i="3"/>
  <c r="M8" i="3"/>
  <c r="U8" i="3"/>
  <c r="AC8" i="3"/>
  <c r="AK8" i="3"/>
  <c r="AS8" i="3"/>
  <c r="BA8" i="3"/>
  <c r="BI8" i="3"/>
  <c r="BQ8" i="3"/>
  <c r="BY8" i="3"/>
  <c r="CG8" i="3"/>
  <c r="CO8" i="3"/>
  <c r="G9" i="3"/>
  <c r="P9" i="3"/>
  <c r="X9" i="3"/>
  <c r="AF9" i="3"/>
  <c r="AN9" i="3"/>
  <c r="AV9" i="3"/>
  <c r="BD9" i="3"/>
  <c r="BL9" i="3"/>
  <c r="BT9" i="3"/>
  <c r="CB9" i="3"/>
  <c r="B10" i="3"/>
  <c r="K10" i="3"/>
  <c r="S10" i="3"/>
  <c r="AA10" i="3"/>
  <c r="AI10" i="3"/>
  <c r="AQ10" i="3"/>
  <c r="AY10" i="3"/>
  <c r="BG10" i="3"/>
  <c r="BO10" i="3"/>
  <c r="BW10" i="3"/>
  <c r="CE10" i="3"/>
  <c r="CM10" i="3"/>
  <c r="CU10" i="3"/>
  <c r="E11" i="3"/>
  <c r="N11" i="3"/>
  <c r="V11" i="3"/>
  <c r="AD11" i="3"/>
  <c r="AL11" i="3"/>
  <c r="AT11" i="3"/>
  <c r="BB11" i="3"/>
  <c r="BJ11" i="3"/>
  <c r="BR11" i="3"/>
  <c r="BZ11" i="3"/>
  <c r="CX11" i="3"/>
  <c r="I12" i="3"/>
  <c r="Q12" i="3"/>
  <c r="Y12" i="3"/>
  <c r="AG12" i="3"/>
  <c r="AO12" i="3"/>
  <c r="AW12" i="3"/>
  <c r="BE12" i="3"/>
  <c r="BM12" i="3"/>
  <c r="BU12" i="3"/>
  <c r="CC12" i="3"/>
  <c r="CK12" i="3"/>
  <c r="CS12" i="3"/>
  <c r="C13" i="3"/>
  <c r="L13" i="3"/>
  <c r="T13" i="3"/>
  <c r="AB13" i="3"/>
  <c r="AJ13" i="3"/>
  <c r="AR13" i="3"/>
  <c r="AZ13" i="3"/>
  <c r="BH13" i="3"/>
  <c r="BP13" i="3"/>
  <c r="BX13" i="3"/>
  <c r="D7" i="3"/>
  <c r="AK7" i="3"/>
  <c r="BQ7" i="3"/>
  <c r="AF8" i="3"/>
  <c r="BL8" i="3"/>
  <c r="AA9" i="3"/>
  <c r="BG9" i="3"/>
  <c r="CM9" i="3"/>
  <c r="V10" i="3"/>
  <c r="BB10" i="3"/>
  <c r="Q11" i="3"/>
  <c r="AW11" i="3"/>
  <c r="CC11" i="3"/>
  <c r="L12" i="3"/>
  <c r="AR12" i="3"/>
  <c r="BX12" i="3"/>
  <c r="F13" i="3"/>
  <c r="AM13" i="3"/>
  <c r="BE13" i="3"/>
  <c r="BY13" i="3"/>
  <c r="CG13" i="3"/>
  <c r="CO13" i="3"/>
  <c r="G14" i="3"/>
  <c r="P14" i="3"/>
  <c r="X14" i="3"/>
  <c r="AF14" i="3"/>
  <c r="AN14" i="3"/>
  <c r="AV14" i="3"/>
  <c r="BD14" i="3"/>
  <c r="BL14" i="3"/>
  <c r="BT14" i="3"/>
  <c r="CB14" i="3"/>
  <c r="B15" i="3"/>
  <c r="K15" i="3"/>
  <c r="S15" i="3"/>
  <c r="AA15" i="3"/>
  <c r="AI15" i="3"/>
  <c r="AQ15" i="3"/>
  <c r="AY15" i="3"/>
  <c r="BG15" i="3"/>
  <c r="BO15" i="3"/>
  <c r="BW15" i="3"/>
  <c r="CE15" i="3"/>
  <c r="CM15" i="3"/>
  <c r="CU15" i="3"/>
  <c r="E16" i="3"/>
  <c r="N16" i="3"/>
  <c r="V16" i="3"/>
  <c r="AD16" i="3"/>
  <c r="AL16" i="3"/>
  <c r="AT16" i="3"/>
  <c r="BB16" i="3"/>
  <c r="BJ16" i="3"/>
  <c r="BR16" i="3"/>
  <c r="BZ16" i="3"/>
  <c r="CX16" i="3"/>
  <c r="I17" i="3"/>
  <c r="Q17" i="3"/>
  <c r="Y17" i="3"/>
  <c r="AG17" i="3"/>
  <c r="AO17" i="3"/>
  <c r="AW17" i="3"/>
  <c r="BE17" i="3"/>
  <c r="BM17" i="3"/>
  <c r="BU17" i="3"/>
  <c r="CC17" i="3"/>
  <c r="CK17" i="3"/>
  <c r="CS17" i="3"/>
  <c r="C18" i="3"/>
  <c r="L18" i="3"/>
  <c r="T18" i="3"/>
  <c r="AB18" i="3"/>
  <c r="AJ18" i="3"/>
  <c r="AR18" i="3"/>
  <c r="AZ18" i="3"/>
  <c r="BH18" i="3"/>
  <c r="BP18" i="3"/>
  <c r="BX18" i="3"/>
  <c r="CF18" i="3"/>
  <c r="F7" i="3"/>
  <c r="AM7" i="3"/>
  <c r="BS7" i="3"/>
  <c r="CY7" i="3"/>
  <c r="AH8" i="3"/>
  <c r="BN8" i="3"/>
  <c r="AC9" i="3"/>
  <c r="BI9" i="3"/>
  <c r="CO9" i="3"/>
  <c r="X10" i="3"/>
  <c r="BD10" i="3"/>
  <c r="S11" i="3"/>
  <c r="AY11" i="3"/>
  <c r="CE11" i="3"/>
  <c r="N12" i="3"/>
  <c r="AT12" i="3"/>
  <c r="BZ12" i="3"/>
  <c r="I13" i="3"/>
  <c r="AN13" i="3"/>
  <c r="BK13" i="3"/>
  <c r="BZ13" i="3"/>
  <c r="CX13" i="3"/>
  <c r="I14" i="3"/>
  <c r="Q14" i="3"/>
  <c r="Y14" i="3"/>
  <c r="AG14" i="3"/>
  <c r="AO14" i="3"/>
  <c r="AW14" i="3"/>
  <c r="BE14" i="3"/>
  <c r="BM14" i="3"/>
  <c r="BU14" i="3"/>
  <c r="CC14" i="3"/>
  <c r="CK14" i="3"/>
  <c r="CS14" i="3"/>
  <c r="C15" i="3"/>
  <c r="L15" i="3"/>
  <c r="T15" i="3"/>
  <c r="AB15" i="3"/>
  <c r="AJ15" i="3"/>
  <c r="AR15" i="3"/>
  <c r="AZ15" i="3"/>
  <c r="BH15" i="3"/>
  <c r="BP15" i="3"/>
  <c r="BX15" i="3"/>
  <c r="CF15" i="3"/>
  <c r="F16" i="3"/>
  <c r="O16" i="3"/>
  <c r="W16" i="3"/>
  <c r="AE16" i="3"/>
  <c r="AM16" i="3"/>
  <c r="AU16" i="3"/>
  <c r="BC16" i="3"/>
  <c r="BK16" i="3"/>
  <c r="BS16" i="3"/>
  <c r="CA16" i="3"/>
  <c r="CI16" i="3"/>
  <c r="CQ16" i="3"/>
  <c r="CY16" i="3"/>
  <c r="J17" i="3"/>
  <c r="R17" i="3"/>
  <c r="Z17" i="3"/>
  <c r="AH17" i="3"/>
  <c r="AP17" i="3"/>
  <c r="AX17" i="3"/>
  <c r="BF17" i="3"/>
  <c r="BN17" i="3"/>
  <c r="BV17" i="3"/>
  <c r="CD17" i="3"/>
  <c r="D18" i="3"/>
  <c r="M18" i="3"/>
  <c r="U18" i="3"/>
  <c r="AC18" i="3"/>
  <c r="AK18" i="3"/>
  <c r="AS18" i="3"/>
  <c r="BA18" i="3"/>
  <c r="BI18" i="3"/>
  <c r="BQ18" i="3"/>
  <c r="BY18" i="3"/>
  <c r="CG18" i="3"/>
  <c r="CO18" i="3"/>
  <c r="G19" i="3"/>
  <c r="P19" i="3"/>
  <c r="X19" i="3"/>
  <c r="AF19" i="3"/>
  <c r="AN19" i="3"/>
  <c r="M7" i="3"/>
  <c r="AS7" i="3"/>
  <c r="BY7" i="3"/>
  <c r="G8" i="3"/>
  <c r="AN8" i="3"/>
  <c r="BT8" i="3"/>
  <c r="B9" i="3"/>
  <c r="AI9" i="3"/>
  <c r="BO9" i="3"/>
  <c r="CU9" i="3"/>
  <c r="AD10" i="3"/>
  <c r="BJ10" i="3"/>
  <c r="Y11" i="3"/>
  <c r="BE11" i="3"/>
  <c r="CK11" i="3"/>
  <c r="T12" i="3"/>
  <c r="AZ12" i="3"/>
  <c r="CF12" i="3"/>
  <c r="O13" i="3"/>
  <c r="AO13" i="3"/>
  <c r="BL13" i="3"/>
  <c r="CA13" i="3"/>
  <c r="CI13" i="3"/>
  <c r="CQ13" i="3"/>
  <c r="CY13" i="3"/>
  <c r="J14" i="3"/>
  <c r="R14" i="3"/>
  <c r="Z14" i="3"/>
  <c r="AH14" i="3"/>
  <c r="AP14" i="3"/>
  <c r="AX14" i="3"/>
  <c r="BF14" i="3"/>
  <c r="BN14" i="3"/>
  <c r="BV14" i="3"/>
  <c r="CD14" i="3"/>
  <c r="D15" i="3"/>
  <c r="M15" i="3"/>
  <c r="U15" i="3"/>
  <c r="AC15" i="3"/>
  <c r="AK15" i="3"/>
  <c r="AS15" i="3"/>
  <c r="BA15" i="3"/>
  <c r="BI15" i="3"/>
  <c r="BQ15" i="3"/>
  <c r="BY15" i="3"/>
  <c r="CG15" i="3"/>
  <c r="CO15" i="3"/>
  <c r="G16" i="3"/>
  <c r="P16" i="3"/>
  <c r="X16" i="3"/>
  <c r="AF16" i="3"/>
  <c r="AN16" i="3"/>
  <c r="AV16" i="3"/>
  <c r="BD16" i="3"/>
  <c r="BL16" i="3"/>
  <c r="BT16" i="3"/>
  <c r="CB16" i="3"/>
  <c r="B17" i="3"/>
  <c r="K17" i="3"/>
  <c r="S17" i="3"/>
  <c r="AA17" i="3"/>
  <c r="AI17" i="3"/>
  <c r="AQ17" i="3"/>
  <c r="AY17" i="3"/>
  <c r="BG17" i="3"/>
  <c r="BO17" i="3"/>
  <c r="BW17" i="3"/>
  <c r="CE17" i="3"/>
  <c r="CM17" i="3"/>
  <c r="CU17" i="3"/>
  <c r="E18" i="3"/>
  <c r="N18" i="3"/>
  <c r="V18" i="3"/>
  <c r="AD18" i="3"/>
  <c r="AL18" i="3"/>
  <c r="AT18" i="3"/>
  <c r="BB18" i="3"/>
  <c r="BJ18" i="3"/>
  <c r="BR18" i="3"/>
  <c r="O7" i="3"/>
  <c r="AU7" i="3"/>
  <c r="CA7" i="3"/>
  <c r="J8" i="3"/>
  <c r="AP8" i="3"/>
  <c r="BV8" i="3"/>
  <c r="D9" i="3"/>
  <c r="AK9" i="3"/>
  <c r="BQ9" i="3"/>
  <c r="AF10" i="3"/>
  <c r="BL10" i="3"/>
  <c r="AA11" i="3"/>
  <c r="BG11" i="3"/>
  <c r="CM11" i="3"/>
  <c r="V12" i="3"/>
  <c r="BB12" i="3"/>
  <c r="Q13" i="3"/>
  <c r="AU13" i="3"/>
  <c r="BM13" i="3"/>
  <c r="CB13" i="3"/>
  <c r="B14" i="3"/>
  <c r="K14" i="3"/>
  <c r="S14" i="3"/>
  <c r="AA14" i="3"/>
  <c r="AI14" i="3"/>
  <c r="AQ14" i="3"/>
  <c r="AY14" i="3"/>
  <c r="BG14" i="3"/>
  <c r="BO14" i="3"/>
  <c r="BW14" i="3"/>
  <c r="CE14" i="3"/>
  <c r="CM14" i="3"/>
  <c r="CU14" i="3"/>
  <c r="E15" i="3"/>
  <c r="N15" i="3"/>
  <c r="V15" i="3"/>
  <c r="AD15" i="3"/>
  <c r="AL15" i="3"/>
  <c r="AT15" i="3"/>
  <c r="BB15" i="3"/>
  <c r="BJ15" i="3"/>
  <c r="BR15" i="3"/>
  <c r="BZ15" i="3"/>
  <c r="CX15" i="3"/>
  <c r="I16" i="3"/>
  <c r="Q16" i="3"/>
  <c r="Y16" i="3"/>
  <c r="AG16" i="3"/>
  <c r="AO16" i="3"/>
  <c r="AW16" i="3"/>
  <c r="BE16" i="3"/>
  <c r="BM16" i="3"/>
  <c r="BU16" i="3"/>
  <c r="CC16" i="3"/>
  <c r="CK16" i="3"/>
  <c r="CS16" i="3"/>
  <c r="C17" i="3"/>
  <c r="L17" i="3"/>
  <c r="T17" i="3"/>
  <c r="AB17" i="3"/>
  <c r="AJ17" i="3"/>
  <c r="AR17" i="3"/>
  <c r="AZ17" i="3"/>
  <c r="BH17" i="3"/>
  <c r="BP17" i="3"/>
  <c r="BX17" i="3"/>
  <c r="CF17" i="3"/>
  <c r="F18" i="3"/>
  <c r="O18" i="3"/>
  <c r="W18" i="3"/>
  <c r="AE18" i="3"/>
  <c r="AM18" i="3"/>
  <c r="AU18" i="3"/>
  <c r="BC18" i="3"/>
  <c r="BK18" i="3"/>
  <c r="BS18" i="3"/>
  <c r="U7" i="3"/>
  <c r="BA7" i="3"/>
  <c r="CG7" i="3"/>
  <c r="P8" i="3"/>
  <c r="AV8" i="3"/>
  <c r="CB8" i="3"/>
  <c r="K9" i="3"/>
  <c r="AQ9" i="3"/>
  <c r="BW9" i="3"/>
  <c r="E10" i="3"/>
  <c r="AL10" i="3"/>
  <c r="BR10" i="3"/>
  <c r="CX10" i="3"/>
  <c r="AG11" i="3"/>
  <c r="BM11" i="3"/>
  <c r="CS11" i="3"/>
  <c r="AB12" i="3"/>
  <c r="BH12" i="3"/>
  <c r="W13" i="3"/>
  <c r="AV13" i="3"/>
  <c r="BS13" i="3"/>
  <c r="CC13" i="3"/>
  <c r="CK13" i="3"/>
  <c r="CS13" i="3"/>
  <c r="C14" i="3"/>
  <c r="L14" i="3"/>
  <c r="T14" i="3"/>
  <c r="AB14" i="3"/>
  <c r="AJ14" i="3"/>
  <c r="AR14" i="3"/>
  <c r="AZ14" i="3"/>
  <c r="BH14" i="3"/>
  <c r="BP14" i="3"/>
  <c r="BX14" i="3"/>
  <c r="CF14" i="3"/>
  <c r="F15" i="3"/>
  <c r="O15" i="3"/>
  <c r="W15" i="3"/>
  <c r="AE15" i="3"/>
  <c r="AM15" i="3"/>
  <c r="AU15" i="3"/>
  <c r="BC15" i="3"/>
  <c r="BK15" i="3"/>
  <c r="BS15" i="3"/>
  <c r="CA15" i="3"/>
  <c r="CI15" i="3"/>
  <c r="CQ15" i="3"/>
  <c r="CY15" i="3"/>
  <c r="J16" i="3"/>
  <c r="R16" i="3"/>
  <c r="Z16" i="3"/>
  <c r="AH16" i="3"/>
  <c r="AP16" i="3"/>
  <c r="AX16" i="3"/>
  <c r="BF16" i="3"/>
  <c r="BN16" i="3"/>
  <c r="BV16" i="3"/>
  <c r="CD16" i="3"/>
  <c r="D17" i="3"/>
  <c r="M17" i="3"/>
  <c r="U17" i="3"/>
  <c r="AC17" i="3"/>
  <c r="AK17" i="3"/>
  <c r="AS17" i="3"/>
  <c r="BA17" i="3"/>
  <c r="BI17" i="3"/>
  <c r="BQ17" i="3"/>
  <c r="BY17" i="3"/>
  <c r="CG17" i="3"/>
  <c r="CO17" i="3"/>
  <c r="G18" i="3"/>
  <c r="P18" i="3"/>
  <c r="X18" i="3"/>
  <c r="AF18" i="3"/>
  <c r="AN18" i="3"/>
  <c r="AC7" i="3"/>
  <c r="BI7" i="3"/>
  <c r="CO7" i="3"/>
  <c r="X8" i="3"/>
  <c r="BD8" i="3"/>
  <c r="S9" i="3"/>
  <c r="AY9" i="3"/>
  <c r="CE9" i="3"/>
  <c r="N10" i="3"/>
  <c r="AT10" i="3"/>
  <c r="BZ10" i="3"/>
  <c r="I11" i="3"/>
  <c r="AO11" i="3"/>
  <c r="BU11" i="3"/>
  <c r="C12" i="3"/>
  <c r="AJ12" i="3"/>
  <c r="BP12" i="3"/>
  <c r="AE13" i="3"/>
  <c r="BC13" i="3"/>
  <c r="BU13" i="3"/>
  <c r="CE13" i="3"/>
  <c r="CM13" i="3"/>
  <c r="CU13" i="3"/>
  <c r="E14" i="3"/>
  <c r="N14" i="3"/>
  <c r="V14" i="3"/>
  <c r="AD14" i="3"/>
  <c r="AL14" i="3"/>
  <c r="AT14" i="3"/>
  <c r="BB14" i="3"/>
  <c r="BJ14" i="3"/>
  <c r="BR14" i="3"/>
  <c r="BZ14" i="3"/>
  <c r="CX14" i="3"/>
  <c r="I15" i="3"/>
  <c r="Q15" i="3"/>
  <c r="Y15" i="3"/>
  <c r="AG15" i="3"/>
  <c r="AO15" i="3"/>
  <c r="AW15" i="3"/>
  <c r="BE15" i="3"/>
  <c r="BM15" i="3"/>
  <c r="BU15" i="3"/>
  <c r="CC15" i="3"/>
  <c r="CK15" i="3"/>
  <c r="CS15" i="3"/>
  <c r="C16" i="3"/>
  <c r="L16" i="3"/>
  <c r="T16" i="3"/>
  <c r="AB16" i="3"/>
  <c r="AJ16" i="3"/>
  <c r="AR16" i="3"/>
  <c r="AZ16" i="3"/>
  <c r="BH16" i="3"/>
  <c r="BP16" i="3"/>
  <c r="BX16" i="3"/>
  <c r="CF16" i="3"/>
  <c r="F17" i="3"/>
  <c r="O17" i="3"/>
  <c r="W17" i="3"/>
  <c r="AE17" i="3"/>
  <c r="AM17" i="3"/>
  <c r="AU17" i="3"/>
  <c r="BC17" i="3"/>
  <c r="BK17" i="3"/>
  <c r="BS17" i="3"/>
  <c r="CA17" i="3"/>
  <c r="CI17" i="3"/>
  <c r="CQ17" i="3"/>
  <c r="CY17" i="3"/>
  <c r="J18" i="3"/>
  <c r="R18" i="3"/>
  <c r="Z18" i="3"/>
  <c r="AH18" i="3"/>
  <c r="AP18" i="3"/>
  <c r="AX18" i="3"/>
  <c r="BF18" i="3"/>
  <c r="W7" i="3"/>
  <c r="AX8" i="3"/>
  <c r="BY9" i="3"/>
  <c r="B11" i="3"/>
  <c r="AD12" i="3"/>
  <c r="AW13" i="3"/>
  <c r="AC14" i="3"/>
  <c r="BI14" i="3"/>
  <c r="CO14" i="3"/>
  <c r="X15" i="3"/>
  <c r="BD15" i="3"/>
  <c r="S16" i="3"/>
  <c r="AY16" i="3"/>
  <c r="CE16" i="3"/>
  <c r="N17" i="3"/>
  <c r="AT17" i="3"/>
  <c r="BZ17" i="3"/>
  <c r="I18" i="3"/>
  <c r="AO18" i="3"/>
  <c r="BL18" i="3"/>
  <c r="BZ18" i="3"/>
  <c r="F19" i="3"/>
  <c r="Q19" i="3"/>
  <c r="Z19" i="3"/>
  <c r="AI19" i="3"/>
  <c r="AR19" i="3"/>
  <c r="AZ19" i="3"/>
  <c r="BH19" i="3"/>
  <c r="BP19" i="3"/>
  <c r="BX19" i="3"/>
  <c r="CF19" i="3"/>
  <c r="F20" i="3"/>
  <c r="O20" i="3"/>
  <c r="W20" i="3"/>
  <c r="AE20" i="3"/>
  <c r="AM20" i="3"/>
  <c r="AU20" i="3"/>
  <c r="BC20" i="3"/>
  <c r="BK20" i="3"/>
  <c r="BS20" i="3"/>
  <c r="CA20" i="3"/>
  <c r="CI20" i="3"/>
  <c r="CQ20" i="3"/>
  <c r="CY20" i="3"/>
  <c r="J21" i="3"/>
  <c r="R21" i="3"/>
  <c r="Z21" i="3"/>
  <c r="AH21" i="3"/>
  <c r="AP21" i="3"/>
  <c r="AX21" i="3"/>
  <c r="BF21" i="3"/>
  <c r="BN21" i="3"/>
  <c r="BV21" i="3"/>
  <c r="CD21" i="3"/>
  <c r="D22" i="3"/>
  <c r="M22" i="3"/>
  <c r="U22" i="3"/>
  <c r="AC22" i="3"/>
  <c r="AK22" i="3"/>
  <c r="AS22" i="3"/>
  <c r="BA22" i="3"/>
  <c r="BI22" i="3"/>
  <c r="BQ22" i="3"/>
  <c r="BY22" i="3"/>
  <c r="CG22" i="3"/>
  <c r="CO22" i="3"/>
  <c r="G23" i="3"/>
  <c r="P23" i="3"/>
  <c r="X23" i="3"/>
  <c r="AF23" i="3"/>
  <c r="AN23" i="3"/>
  <c r="AV23" i="3"/>
  <c r="BD23" i="3"/>
  <c r="BL23" i="3"/>
  <c r="BT23" i="3"/>
  <c r="CB23" i="3"/>
  <c r="B24" i="3"/>
  <c r="K24" i="3"/>
  <c r="AE7" i="3"/>
  <c r="BF8" i="3"/>
  <c r="CG9" i="3"/>
  <c r="K11" i="3"/>
  <c r="AL12" i="3"/>
  <c r="BD13" i="3"/>
  <c r="AE14" i="3"/>
  <c r="BK14" i="3"/>
  <c r="CQ14" i="3"/>
  <c r="Z15" i="3"/>
  <c r="BF15" i="3"/>
  <c r="U16" i="3"/>
  <c r="BA16" i="3"/>
  <c r="CG16" i="3"/>
  <c r="P17" i="3"/>
  <c r="AV17" i="3"/>
  <c r="CB17" i="3"/>
  <c r="K18" i="3"/>
  <c r="AQ18" i="3"/>
  <c r="BM18" i="3"/>
  <c r="CA18" i="3"/>
  <c r="CK18" i="3"/>
  <c r="CU18" i="3"/>
  <c r="I19" i="3"/>
  <c r="R19" i="3"/>
  <c r="AA19" i="3"/>
  <c r="AJ19" i="3"/>
  <c r="AS19" i="3"/>
  <c r="BA19" i="3"/>
  <c r="BI19" i="3"/>
  <c r="BQ19" i="3"/>
  <c r="BY19" i="3"/>
  <c r="CG19" i="3"/>
  <c r="CO19" i="3"/>
  <c r="G20" i="3"/>
  <c r="P20" i="3"/>
  <c r="X20" i="3"/>
  <c r="AF20" i="3"/>
  <c r="AN20" i="3"/>
  <c r="AV20" i="3"/>
  <c r="BD20" i="3"/>
  <c r="BL20" i="3"/>
  <c r="BT20" i="3"/>
  <c r="CB20" i="3"/>
  <c r="B21" i="3"/>
  <c r="K21" i="3"/>
  <c r="S21" i="3"/>
  <c r="AA21" i="3"/>
  <c r="AI21" i="3"/>
  <c r="AQ21" i="3"/>
  <c r="AY21" i="3"/>
  <c r="BG21" i="3"/>
  <c r="BO21" i="3"/>
  <c r="BW21" i="3"/>
  <c r="CE21" i="3"/>
  <c r="CM21" i="3"/>
  <c r="CU21" i="3"/>
  <c r="E22" i="3"/>
  <c r="N22" i="3"/>
  <c r="V22" i="3"/>
  <c r="AD22" i="3"/>
  <c r="AL22" i="3"/>
  <c r="AT22" i="3"/>
  <c r="BB22" i="3"/>
  <c r="BJ22" i="3"/>
  <c r="BR22" i="3"/>
  <c r="BZ22" i="3"/>
  <c r="CX22" i="3"/>
  <c r="I23" i="3"/>
  <c r="Q23" i="3"/>
  <c r="Y23" i="3"/>
  <c r="AG23" i="3"/>
  <c r="AO23" i="3"/>
  <c r="AW23" i="3"/>
  <c r="BE23" i="3"/>
  <c r="BM23" i="3"/>
  <c r="BU23" i="3"/>
  <c r="CC23" i="3"/>
  <c r="CK23" i="3"/>
  <c r="CS23" i="3"/>
  <c r="C24" i="3"/>
  <c r="L24" i="3"/>
  <c r="BC7" i="3"/>
  <c r="CD8" i="3"/>
  <c r="G10" i="3"/>
  <c r="AI11" i="3"/>
  <c r="BJ12" i="3"/>
  <c r="BT13" i="3"/>
  <c r="D14" i="3"/>
  <c r="AK14" i="3"/>
  <c r="BQ14" i="3"/>
  <c r="AF15" i="3"/>
  <c r="BL15" i="3"/>
  <c r="AA16" i="3"/>
  <c r="BG16" i="3"/>
  <c r="CM16" i="3"/>
  <c r="V17" i="3"/>
  <c r="BB17" i="3"/>
  <c r="Q18" i="3"/>
  <c r="AV18" i="3"/>
  <c r="BN18" i="3"/>
  <c r="CB18" i="3"/>
  <c r="CX18" i="3"/>
  <c r="J19" i="3"/>
  <c r="S19" i="3"/>
  <c r="AB19" i="3"/>
  <c r="AK19" i="3"/>
  <c r="AT19" i="3"/>
  <c r="BB19" i="3"/>
  <c r="BJ19" i="3"/>
  <c r="BR19" i="3"/>
  <c r="BZ19" i="3"/>
  <c r="CX19" i="3"/>
  <c r="I20" i="3"/>
  <c r="Q20" i="3"/>
  <c r="Y20" i="3"/>
  <c r="AG20" i="3"/>
  <c r="AO20" i="3"/>
  <c r="AW20" i="3"/>
  <c r="BE20" i="3"/>
  <c r="BM20" i="3"/>
  <c r="BU20" i="3"/>
  <c r="CC20" i="3"/>
  <c r="CK20" i="3"/>
  <c r="CS20" i="3"/>
  <c r="C21" i="3"/>
  <c r="L21" i="3"/>
  <c r="T21" i="3"/>
  <c r="AB21" i="3"/>
  <c r="AJ21" i="3"/>
  <c r="AR21" i="3"/>
  <c r="AZ21" i="3"/>
  <c r="BH21" i="3"/>
  <c r="BP21" i="3"/>
  <c r="BX21" i="3"/>
  <c r="CF21" i="3"/>
  <c r="F22" i="3"/>
  <c r="O22" i="3"/>
  <c r="W22" i="3"/>
  <c r="AE22" i="3"/>
  <c r="AM22" i="3"/>
  <c r="AU22" i="3"/>
  <c r="BC22" i="3"/>
  <c r="BK22" i="3"/>
  <c r="BS22" i="3"/>
  <c r="CA22" i="3"/>
  <c r="CI22" i="3"/>
  <c r="CQ22" i="3"/>
  <c r="CY22" i="3"/>
  <c r="J23" i="3"/>
  <c r="R23" i="3"/>
  <c r="Z23" i="3"/>
  <c r="AH23" i="3"/>
  <c r="AP23" i="3"/>
  <c r="AX23" i="3"/>
  <c r="BF23" i="3"/>
  <c r="BN23" i="3"/>
  <c r="BV23" i="3"/>
  <c r="CD23" i="3"/>
  <c r="D24" i="3"/>
  <c r="M24" i="3"/>
  <c r="BK7" i="3"/>
  <c r="P10" i="3"/>
  <c r="AQ11" i="3"/>
  <c r="BR12" i="3"/>
  <c r="BW13" i="3"/>
  <c r="F14" i="3"/>
  <c r="AM14" i="3"/>
  <c r="BS14" i="3"/>
  <c r="CY14" i="3"/>
  <c r="AH15" i="3"/>
  <c r="BN15" i="3"/>
  <c r="AC16" i="3"/>
  <c r="BI16" i="3"/>
  <c r="CO16" i="3"/>
  <c r="X17" i="3"/>
  <c r="BD17" i="3"/>
  <c r="S18" i="3"/>
  <c r="AW18" i="3"/>
  <c r="BO18" i="3"/>
  <c r="CC18" i="3"/>
  <c r="CM18" i="3"/>
  <c r="CY18" i="3"/>
  <c r="K19" i="3"/>
  <c r="T19" i="3"/>
  <c r="AC19" i="3"/>
  <c r="AL19" i="3"/>
  <c r="AU19" i="3"/>
  <c r="BC19" i="3"/>
  <c r="BK19" i="3"/>
  <c r="BS19" i="3"/>
  <c r="CA19" i="3"/>
  <c r="CI19" i="3"/>
  <c r="CQ19" i="3"/>
  <c r="CY19" i="3"/>
  <c r="J20" i="3"/>
  <c r="R20" i="3"/>
  <c r="Z20" i="3"/>
  <c r="AH20" i="3"/>
  <c r="AP20" i="3"/>
  <c r="AX20" i="3"/>
  <c r="BF20" i="3"/>
  <c r="BN20" i="3"/>
  <c r="BV20" i="3"/>
  <c r="CD20" i="3"/>
  <c r="D21" i="3"/>
  <c r="M21" i="3"/>
  <c r="U21" i="3"/>
  <c r="AC21" i="3"/>
  <c r="AK21" i="3"/>
  <c r="AS21" i="3"/>
  <c r="BA21" i="3"/>
  <c r="BI21" i="3"/>
  <c r="BQ21" i="3"/>
  <c r="BY21" i="3"/>
  <c r="CG21" i="3"/>
  <c r="CO21" i="3"/>
  <c r="G22" i="3"/>
  <c r="P22" i="3"/>
  <c r="X22" i="3"/>
  <c r="AF22" i="3"/>
  <c r="AN22" i="3"/>
  <c r="AV22" i="3"/>
  <c r="BD22" i="3"/>
  <c r="BL22" i="3"/>
  <c r="BT22" i="3"/>
  <c r="CB22" i="3"/>
  <c r="B23" i="3"/>
  <c r="K23" i="3"/>
  <c r="S23" i="3"/>
  <c r="AA23" i="3"/>
  <c r="AI23" i="3"/>
  <c r="AQ23" i="3"/>
  <c r="AY23" i="3"/>
  <c r="BG23" i="3"/>
  <c r="BO23" i="3"/>
  <c r="BW23" i="3"/>
  <c r="CE23" i="3"/>
  <c r="CM23" i="3"/>
  <c r="CU23" i="3"/>
  <c r="E24" i="3"/>
  <c r="N24" i="3"/>
  <c r="CI7" i="3"/>
  <c r="M9" i="3"/>
  <c r="AN10" i="3"/>
  <c r="BO11" i="3"/>
  <c r="CD13" i="3"/>
  <c r="M14" i="3"/>
  <c r="AS14" i="3"/>
  <c r="BY14" i="3"/>
  <c r="G15" i="3"/>
  <c r="AN15" i="3"/>
  <c r="BT15" i="3"/>
  <c r="B16" i="3"/>
  <c r="AI16" i="3"/>
  <c r="BO16" i="3"/>
  <c r="CU16" i="3"/>
  <c r="AD17" i="3"/>
  <c r="BJ17" i="3"/>
  <c r="Y18" i="3"/>
  <c r="AY18" i="3"/>
  <c r="BT18" i="3"/>
  <c r="CD18" i="3"/>
  <c r="B19" i="3"/>
  <c r="L19" i="3"/>
  <c r="U19" i="3"/>
  <c r="AD19" i="3"/>
  <c r="AM19" i="3"/>
  <c r="AV19" i="3"/>
  <c r="BD19" i="3"/>
  <c r="BL19" i="3"/>
  <c r="BT19" i="3"/>
  <c r="CB19" i="3"/>
  <c r="B20" i="3"/>
  <c r="K20" i="3"/>
  <c r="S20" i="3"/>
  <c r="AA20" i="3"/>
  <c r="AI20" i="3"/>
  <c r="AQ20" i="3"/>
  <c r="AY20" i="3"/>
  <c r="BG20" i="3"/>
  <c r="BO20" i="3"/>
  <c r="BW20" i="3"/>
  <c r="CE20" i="3"/>
  <c r="CM20" i="3"/>
  <c r="CU20" i="3"/>
  <c r="E21" i="3"/>
  <c r="N21" i="3"/>
  <c r="V21" i="3"/>
  <c r="AD21" i="3"/>
  <c r="AL21" i="3"/>
  <c r="AT21" i="3"/>
  <c r="BB21" i="3"/>
  <c r="BJ21" i="3"/>
  <c r="BR21" i="3"/>
  <c r="BZ21" i="3"/>
  <c r="CX21" i="3"/>
  <c r="I22" i="3"/>
  <c r="Q22" i="3"/>
  <c r="Y22" i="3"/>
  <c r="AG22" i="3"/>
  <c r="AO22" i="3"/>
  <c r="AW22" i="3"/>
  <c r="BE22" i="3"/>
  <c r="BM22" i="3"/>
  <c r="BU22" i="3"/>
  <c r="CC22" i="3"/>
  <c r="CK22" i="3"/>
  <c r="CS22" i="3"/>
  <c r="C23" i="3"/>
  <c r="L23" i="3"/>
  <c r="T23" i="3"/>
  <c r="AB23" i="3"/>
  <c r="AJ23" i="3"/>
  <c r="AR23" i="3"/>
  <c r="AZ23" i="3"/>
  <c r="BH23" i="3"/>
  <c r="BP23" i="3"/>
  <c r="BX23" i="3"/>
  <c r="CF23" i="3"/>
  <c r="CQ7" i="3"/>
  <c r="U9" i="3"/>
  <c r="AV10" i="3"/>
  <c r="BW11" i="3"/>
  <c r="CX12" i="3"/>
  <c r="CF13" i="3"/>
  <c r="O14" i="3"/>
  <c r="AU14" i="3"/>
  <c r="CA14" i="3"/>
  <c r="J15" i="3"/>
  <c r="AP15" i="3"/>
  <c r="BV15" i="3"/>
  <c r="D16" i="3"/>
  <c r="AK16" i="3"/>
  <c r="BQ16" i="3"/>
  <c r="AF17" i="3"/>
  <c r="BL17" i="3"/>
  <c r="AA18" i="3"/>
  <c r="BD18" i="3"/>
  <c r="BU18" i="3"/>
  <c r="CE18" i="3"/>
  <c r="CQ18" i="3"/>
  <c r="C19" i="3"/>
  <c r="M19" i="3"/>
  <c r="V19" i="3"/>
  <c r="AE19" i="3"/>
  <c r="AO19" i="3"/>
  <c r="AW19" i="3"/>
  <c r="BE19" i="3"/>
  <c r="BM19" i="3"/>
  <c r="BU19" i="3"/>
  <c r="CC19" i="3"/>
  <c r="CK19" i="3"/>
  <c r="CS19" i="3"/>
  <c r="C20" i="3"/>
  <c r="L20" i="3"/>
  <c r="T20" i="3"/>
  <c r="AB20" i="3"/>
  <c r="AJ20" i="3"/>
  <c r="AR20" i="3"/>
  <c r="AZ20" i="3"/>
  <c r="BH20" i="3"/>
  <c r="BP20" i="3"/>
  <c r="BX20" i="3"/>
  <c r="CF20" i="3"/>
  <c r="F21" i="3"/>
  <c r="O21" i="3"/>
  <c r="W21" i="3"/>
  <c r="AE21" i="3"/>
  <c r="AM21" i="3"/>
  <c r="AU21" i="3"/>
  <c r="BC21" i="3"/>
  <c r="BK21" i="3"/>
  <c r="BS21" i="3"/>
  <c r="CA21" i="3"/>
  <c r="CI21" i="3"/>
  <c r="CQ21" i="3"/>
  <c r="CY21" i="3"/>
  <c r="J22" i="3"/>
  <c r="R22" i="3"/>
  <c r="Z22" i="3"/>
  <c r="AH22" i="3"/>
  <c r="AP22" i="3"/>
  <c r="AX22" i="3"/>
  <c r="BF22" i="3"/>
  <c r="BN22" i="3"/>
  <c r="BV22" i="3"/>
  <c r="CD22" i="3"/>
  <c r="D23" i="3"/>
  <c r="M23" i="3"/>
  <c r="U23" i="3"/>
  <c r="AC23" i="3"/>
  <c r="AK23" i="3"/>
  <c r="AS23" i="3"/>
  <c r="BA23" i="3"/>
  <c r="BI23" i="3"/>
  <c r="BQ23" i="3"/>
  <c r="BY23" i="3"/>
  <c r="CG23" i="3"/>
  <c r="CO23" i="3"/>
  <c r="R8" i="3"/>
  <c r="Y13" i="3"/>
  <c r="CG14" i="3"/>
  <c r="K16" i="3"/>
  <c r="AL17" i="3"/>
  <c r="BE18" i="3"/>
  <c r="D19" i="3"/>
  <c r="AP19" i="3"/>
  <c r="BV19" i="3"/>
  <c r="D20" i="3"/>
  <c r="AK20" i="3"/>
  <c r="BQ20" i="3"/>
  <c r="AF21" i="3"/>
  <c r="BL21" i="3"/>
  <c r="AA22" i="3"/>
  <c r="BG22" i="3"/>
  <c r="CM22" i="3"/>
  <c r="V23" i="3"/>
  <c r="BB23" i="3"/>
  <c r="CY23" i="3"/>
  <c r="R24" i="3"/>
  <c r="Z24" i="3"/>
  <c r="AH24" i="3"/>
  <c r="AP24" i="3"/>
  <c r="AX24" i="3"/>
  <c r="BF24" i="3"/>
  <c r="BN24" i="3"/>
  <c r="BV24" i="3"/>
  <c r="CD24" i="3"/>
  <c r="D25" i="3"/>
  <c r="M25" i="3"/>
  <c r="U25" i="3"/>
  <c r="AC25" i="3"/>
  <c r="AK25" i="3"/>
  <c r="AS25" i="3"/>
  <c r="BA25" i="3"/>
  <c r="BI25" i="3"/>
  <c r="BQ25" i="3"/>
  <c r="BY25" i="3"/>
  <c r="CG25" i="3"/>
  <c r="CO25" i="3"/>
  <c r="G26" i="3"/>
  <c r="P26" i="3"/>
  <c r="X26" i="3"/>
  <c r="AF26" i="3"/>
  <c r="AN26" i="3"/>
  <c r="AV26" i="3"/>
  <c r="BD26" i="3"/>
  <c r="BL26" i="3"/>
  <c r="BT26" i="3"/>
  <c r="CB26" i="3"/>
  <c r="CR26" i="3"/>
  <c r="B27" i="3"/>
  <c r="K27" i="3"/>
  <c r="S27" i="3"/>
  <c r="AA27" i="3"/>
  <c r="AI27" i="3"/>
  <c r="AQ27" i="3"/>
  <c r="AY27" i="3"/>
  <c r="BG27" i="3"/>
  <c r="BO27" i="3"/>
  <c r="BW27" i="3"/>
  <c r="CE27" i="3"/>
  <c r="CM27" i="3"/>
  <c r="CU27" i="3"/>
  <c r="E28" i="3"/>
  <c r="N28" i="3"/>
  <c r="V28" i="3"/>
  <c r="AD28" i="3"/>
  <c r="AL28" i="3"/>
  <c r="AT28" i="3"/>
  <c r="BB28" i="3"/>
  <c r="BJ28" i="3"/>
  <c r="BR28" i="3"/>
  <c r="BZ28" i="3"/>
  <c r="CX28" i="3"/>
  <c r="I29" i="3"/>
  <c r="Q29" i="3"/>
  <c r="Y29" i="3"/>
  <c r="AG29" i="3"/>
  <c r="AO29" i="3"/>
  <c r="AW29" i="3"/>
  <c r="BE29" i="3"/>
  <c r="BM29" i="3"/>
  <c r="BU29" i="3"/>
  <c r="CC29" i="3"/>
  <c r="CK29" i="3"/>
  <c r="CS29" i="3"/>
  <c r="C30" i="3"/>
  <c r="L30" i="3"/>
  <c r="T30" i="3"/>
  <c r="AB30" i="3"/>
  <c r="AJ30" i="3"/>
  <c r="AR30" i="3"/>
  <c r="AZ30" i="3"/>
  <c r="BH30" i="3"/>
  <c r="BP30" i="3"/>
  <c r="BX30" i="3"/>
  <c r="CF30" i="3"/>
  <c r="CN30" i="3"/>
  <c r="CV30" i="3"/>
  <c r="F31" i="3"/>
  <c r="O31" i="3"/>
  <c r="W31" i="3"/>
  <c r="AE31" i="3"/>
  <c r="AM31" i="3"/>
  <c r="AU31" i="3"/>
  <c r="BC31" i="3"/>
  <c r="BK31" i="3"/>
  <c r="BS31" i="3"/>
  <c r="CA31" i="3"/>
  <c r="CI31" i="3"/>
  <c r="CQ31" i="3"/>
  <c r="CY31" i="3"/>
  <c r="J32" i="3"/>
  <c r="R32" i="3"/>
  <c r="Z32" i="3"/>
  <c r="AH32" i="3"/>
  <c r="AP32" i="3"/>
  <c r="AX32" i="3"/>
  <c r="BF32" i="3"/>
  <c r="BN32" i="3"/>
  <c r="BV32" i="3"/>
  <c r="CD32" i="3"/>
  <c r="CL32" i="3"/>
  <c r="CT32" i="3"/>
  <c r="D33" i="3"/>
  <c r="M33" i="3"/>
  <c r="U33" i="3"/>
  <c r="AC33" i="3"/>
  <c r="AK33" i="3"/>
  <c r="AS33" i="3"/>
  <c r="BA33" i="3"/>
  <c r="BI33" i="3"/>
  <c r="BQ33" i="3"/>
  <c r="BY33" i="3"/>
  <c r="CG33" i="3"/>
  <c r="CO33" i="3"/>
  <c r="CW33" i="3"/>
  <c r="G34" i="3"/>
  <c r="P34" i="3"/>
  <c r="X34" i="3"/>
  <c r="AF34" i="3"/>
  <c r="AN34" i="3"/>
  <c r="AV34" i="3"/>
  <c r="BD34" i="3"/>
  <c r="BL34" i="3"/>
  <c r="BT34" i="3"/>
  <c r="CB34" i="3"/>
  <c r="CJ34" i="3"/>
  <c r="CR34" i="3"/>
  <c r="B35" i="3"/>
  <c r="K35" i="3"/>
  <c r="S35" i="3"/>
  <c r="AA35" i="3"/>
  <c r="AI35" i="3"/>
  <c r="AQ35" i="3"/>
  <c r="AY35" i="3"/>
  <c r="BG35" i="3"/>
  <c r="BO35" i="3"/>
  <c r="BW35" i="3"/>
  <c r="Z8" i="3"/>
  <c r="AG13" i="3"/>
  <c r="CI14" i="3"/>
  <c r="M16" i="3"/>
  <c r="AN17" i="3"/>
  <c r="BG18" i="3"/>
  <c r="E19" i="3"/>
  <c r="AQ19" i="3"/>
  <c r="BW19" i="3"/>
  <c r="E20" i="3"/>
  <c r="AL20" i="3"/>
  <c r="BR20" i="3"/>
  <c r="CX20" i="3"/>
  <c r="AG21" i="3"/>
  <c r="BM21" i="3"/>
  <c r="CS21" i="3"/>
  <c r="AB22" i="3"/>
  <c r="BH22" i="3"/>
  <c r="W23" i="3"/>
  <c r="BC23" i="3"/>
  <c r="CI23" i="3"/>
  <c r="F24" i="3"/>
  <c r="S24" i="3"/>
  <c r="AA24" i="3"/>
  <c r="AI24" i="3"/>
  <c r="AQ24" i="3"/>
  <c r="AY24" i="3"/>
  <c r="BG24" i="3"/>
  <c r="BO24" i="3"/>
  <c r="BW24" i="3"/>
  <c r="CE24" i="3"/>
  <c r="CM24" i="3"/>
  <c r="CU24" i="3"/>
  <c r="E25" i="3"/>
  <c r="N25" i="3"/>
  <c r="V25" i="3"/>
  <c r="AD25" i="3"/>
  <c r="AL25" i="3"/>
  <c r="AT25" i="3"/>
  <c r="BB25" i="3"/>
  <c r="BJ25" i="3"/>
  <c r="BR25" i="3"/>
  <c r="BZ25" i="3"/>
  <c r="CX25" i="3"/>
  <c r="I26" i="3"/>
  <c r="Q26" i="3"/>
  <c r="Y26" i="3"/>
  <c r="AG26" i="3"/>
  <c r="AO26" i="3"/>
  <c r="AW26" i="3"/>
  <c r="BE26" i="3"/>
  <c r="BM26" i="3"/>
  <c r="BU26" i="3"/>
  <c r="CC26" i="3"/>
  <c r="CK26" i="3"/>
  <c r="CS26" i="3"/>
  <c r="C27" i="3"/>
  <c r="L27" i="3"/>
  <c r="T27" i="3"/>
  <c r="AB27" i="3"/>
  <c r="AJ27" i="3"/>
  <c r="AR27" i="3"/>
  <c r="AZ27" i="3"/>
  <c r="BH27" i="3"/>
  <c r="BP27" i="3"/>
  <c r="BX27" i="3"/>
  <c r="CF27" i="3"/>
  <c r="F28" i="3"/>
  <c r="O28" i="3"/>
  <c r="W28" i="3"/>
  <c r="AE28" i="3"/>
  <c r="AM28" i="3"/>
  <c r="AU28" i="3"/>
  <c r="BC28" i="3"/>
  <c r="BK28" i="3"/>
  <c r="BS28" i="3"/>
  <c r="CA28" i="3"/>
  <c r="CI28" i="3"/>
  <c r="CQ28" i="3"/>
  <c r="CY28" i="3"/>
  <c r="J29" i="3"/>
  <c r="R29" i="3"/>
  <c r="Z29" i="3"/>
  <c r="AH29" i="3"/>
  <c r="AP29" i="3"/>
  <c r="AX29" i="3"/>
  <c r="BF29" i="3"/>
  <c r="BN29" i="3"/>
  <c r="BV29" i="3"/>
  <c r="CD29" i="3"/>
  <c r="CL29" i="3"/>
  <c r="D30" i="3"/>
  <c r="M30" i="3"/>
  <c r="U30" i="3"/>
  <c r="AC30" i="3"/>
  <c r="AK30" i="3"/>
  <c r="AS30" i="3"/>
  <c r="BA30" i="3"/>
  <c r="BI30" i="3"/>
  <c r="BQ30" i="3"/>
  <c r="BY30" i="3"/>
  <c r="CG30" i="3"/>
  <c r="CO30" i="3"/>
  <c r="CW30" i="3"/>
  <c r="G31" i="3"/>
  <c r="P31" i="3"/>
  <c r="X31" i="3"/>
  <c r="AF31" i="3"/>
  <c r="AN31" i="3"/>
  <c r="AV31" i="3"/>
  <c r="BD31" i="3"/>
  <c r="BL31" i="3"/>
  <c r="BT31" i="3"/>
  <c r="CB31" i="3"/>
  <c r="CJ31" i="3"/>
  <c r="CR31" i="3"/>
  <c r="B32" i="3"/>
  <c r="K32" i="3"/>
  <c r="S32" i="3"/>
  <c r="AA32" i="3"/>
  <c r="AI32" i="3"/>
  <c r="AQ32" i="3"/>
  <c r="AY32" i="3"/>
  <c r="BG32" i="3"/>
  <c r="BO32" i="3"/>
  <c r="BW32" i="3"/>
  <c r="CE32" i="3"/>
  <c r="CM32" i="3"/>
  <c r="CU32" i="3"/>
  <c r="E33" i="3"/>
  <c r="N33" i="3"/>
  <c r="V33" i="3"/>
  <c r="AD33" i="3"/>
  <c r="AL33" i="3"/>
  <c r="AT33" i="3"/>
  <c r="BB33" i="3"/>
  <c r="BJ33" i="3"/>
  <c r="BR33" i="3"/>
  <c r="BZ33" i="3"/>
  <c r="CH33" i="3"/>
  <c r="CP33" i="3"/>
  <c r="CX33" i="3"/>
  <c r="I34" i="3"/>
  <c r="Q34" i="3"/>
  <c r="Y34" i="3"/>
  <c r="AG34" i="3"/>
  <c r="AO34" i="3"/>
  <c r="AW34" i="3"/>
  <c r="BE34" i="3"/>
  <c r="BM34" i="3"/>
  <c r="BU34" i="3"/>
  <c r="CC34" i="3"/>
  <c r="CK34" i="3"/>
  <c r="CS34" i="3"/>
  <c r="C35" i="3"/>
  <c r="L35" i="3"/>
  <c r="T35" i="3"/>
  <c r="AB35" i="3"/>
  <c r="AJ35" i="3"/>
  <c r="AR35" i="3"/>
  <c r="AZ35" i="3"/>
  <c r="BH35" i="3"/>
  <c r="BP35" i="3"/>
  <c r="BX35" i="3"/>
  <c r="AS9" i="3"/>
  <c r="P15" i="3"/>
  <c r="AQ16" i="3"/>
  <c r="BR17" i="3"/>
  <c r="BV18" i="3"/>
  <c r="N19" i="3"/>
  <c r="AX19" i="3"/>
  <c r="CD19" i="3"/>
  <c r="M20" i="3"/>
  <c r="AS20" i="3"/>
  <c r="BY20" i="3"/>
  <c r="G21" i="3"/>
  <c r="AN21" i="3"/>
  <c r="BT21" i="3"/>
  <c r="B22" i="3"/>
  <c r="AI22" i="3"/>
  <c r="BO22" i="3"/>
  <c r="CU22" i="3"/>
  <c r="AD23" i="3"/>
  <c r="BJ23" i="3"/>
  <c r="G24" i="3"/>
  <c r="T24" i="3"/>
  <c r="AB24" i="3"/>
  <c r="AJ24" i="3"/>
  <c r="AR24" i="3"/>
  <c r="AZ24" i="3"/>
  <c r="BH24" i="3"/>
  <c r="BP24" i="3"/>
  <c r="BX24" i="3"/>
  <c r="CF24" i="3"/>
  <c r="F25" i="3"/>
  <c r="O25" i="3"/>
  <c r="W25" i="3"/>
  <c r="AE25" i="3"/>
  <c r="AM25" i="3"/>
  <c r="AU25" i="3"/>
  <c r="BC25" i="3"/>
  <c r="BK25" i="3"/>
  <c r="BS25" i="3"/>
  <c r="CA25" i="3"/>
  <c r="CI25" i="3"/>
  <c r="CQ25" i="3"/>
  <c r="CY25" i="3"/>
  <c r="J26" i="3"/>
  <c r="R26" i="3"/>
  <c r="Z26" i="3"/>
  <c r="AH26" i="3"/>
  <c r="AP26" i="3"/>
  <c r="AX26" i="3"/>
  <c r="BF26" i="3"/>
  <c r="BN26" i="3"/>
  <c r="BV26" i="3"/>
  <c r="CD26" i="3"/>
  <c r="CL26" i="3"/>
  <c r="D27" i="3"/>
  <c r="M27" i="3"/>
  <c r="U27" i="3"/>
  <c r="AC27" i="3"/>
  <c r="AK27" i="3"/>
  <c r="AS27" i="3"/>
  <c r="BA27" i="3"/>
  <c r="BI27" i="3"/>
  <c r="BQ27" i="3"/>
  <c r="BY27" i="3"/>
  <c r="CG27" i="3"/>
  <c r="CO27" i="3"/>
  <c r="G28" i="3"/>
  <c r="P28" i="3"/>
  <c r="X28" i="3"/>
  <c r="AF28" i="3"/>
  <c r="AN28" i="3"/>
  <c r="AV28" i="3"/>
  <c r="BD28" i="3"/>
  <c r="BL28" i="3"/>
  <c r="BT28" i="3"/>
  <c r="CB28" i="3"/>
  <c r="CJ28" i="3"/>
  <c r="CR28" i="3"/>
  <c r="B29" i="3"/>
  <c r="K29" i="3"/>
  <c r="S29" i="3"/>
  <c r="AA29" i="3"/>
  <c r="AI29" i="3"/>
  <c r="AQ29" i="3"/>
  <c r="AY29" i="3"/>
  <c r="BG29" i="3"/>
  <c r="BO29" i="3"/>
  <c r="BW29" i="3"/>
  <c r="CE29" i="3"/>
  <c r="CM29" i="3"/>
  <c r="CU29" i="3"/>
  <c r="E30" i="3"/>
  <c r="N30" i="3"/>
  <c r="V30" i="3"/>
  <c r="AD30" i="3"/>
  <c r="AL30" i="3"/>
  <c r="AT30" i="3"/>
  <c r="BB30" i="3"/>
  <c r="BJ30" i="3"/>
  <c r="BR30" i="3"/>
  <c r="BZ30" i="3"/>
  <c r="CH30" i="3"/>
  <c r="CP30" i="3"/>
  <c r="CX30" i="3"/>
  <c r="I31" i="3"/>
  <c r="Q31" i="3"/>
  <c r="Y31" i="3"/>
  <c r="AG31" i="3"/>
  <c r="AO31" i="3"/>
  <c r="AW31" i="3"/>
  <c r="BE31" i="3"/>
  <c r="BM31" i="3"/>
  <c r="BU31" i="3"/>
  <c r="CC31" i="3"/>
  <c r="CK31" i="3"/>
  <c r="CS31" i="3"/>
  <c r="C32" i="3"/>
  <c r="L32" i="3"/>
  <c r="T32" i="3"/>
  <c r="AB32" i="3"/>
  <c r="AJ32" i="3"/>
  <c r="AR32" i="3"/>
  <c r="AZ32" i="3"/>
  <c r="BH32" i="3"/>
  <c r="BP32" i="3"/>
  <c r="BX32" i="3"/>
  <c r="CF32" i="3"/>
  <c r="CN32" i="3"/>
  <c r="CV32" i="3"/>
  <c r="F33" i="3"/>
  <c r="O33" i="3"/>
  <c r="W33" i="3"/>
  <c r="AE33" i="3"/>
  <c r="AM33" i="3"/>
  <c r="AU33" i="3"/>
  <c r="BC33" i="3"/>
  <c r="BK33" i="3"/>
  <c r="BS33" i="3"/>
  <c r="CA33" i="3"/>
  <c r="CI33" i="3"/>
  <c r="CQ33" i="3"/>
  <c r="CY33" i="3"/>
  <c r="J34" i="3"/>
  <c r="R34" i="3"/>
  <c r="Z34" i="3"/>
  <c r="AH34" i="3"/>
  <c r="AP34" i="3"/>
  <c r="AX34" i="3"/>
  <c r="BF34" i="3"/>
  <c r="BN34" i="3"/>
  <c r="BV34" i="3"/>
  <c r="CD34" i="3"/>
  <c r="CL34" i="3"/>
  <c r="CT34" i="3"/>
  <c r="D35" i="3"/>
  <c r="M35" i="3"/>
  <c r="U35" i="3"/>
  <c r="AC35" i="3"/>
  <c r="AK35" i="3"/>
  <c r="AS35" i="3"/>
  <c r="BA35" i="3"/>
  <c r="BI35" i="3"/>
  <c r="BQ35" i="3"/>
  <c r="BY35" i="3"/>
  <c r="BA9" i="3"/>
  <c r="R15" i="3"/>
  <c r="AS16" i="3"/>
  <c r="BT17" i="3"/>
  <c r="BW18" i="3"/>
  <c r="O19" i="3"/>
  <c r="AY19" i="3"/>
  <c r="CE19" i="3"/>
  <c r="N20" i="3"/>
  <c r="AT20" i="3"/>
  <c r="BZ20" i="3"/>
  <c r="I21" i="3"/>
  <c r="AO21" i="3"/>
  <c r="BU21" i="3"/>
  <c r="C22" i="3"/>
  <c r="AJ22" i="3"/>
  <c r="BP22" i="3"/>
  <c r="AE23" i="3"/>
  <c r="BK23" i="3"/>
  <c r="I24" i="3"/>
  <c r="U24" i="3"/>
  <c r="AC24" i="3"/>
  <c r="AK24" i="3"/>
  <c r="AS24" i="3"/>
  <c r="BA24" i="3"/>
  <c r="BI24" i="3"/>
  <c r="BQ24" i="3"/>
  <c r="BY24" i="3"/>
  <c r="CG24" i="3"/>
  <c r="CO24" i="3"/>
  <c r="G25" i="3"/>
  <c r="P25" i="3"/>
  <c r="X25" i="3"/>
  <c r="AF25" i="3"/>
  <c r="AN25" i="3"/>
  <c r="AV25" i="3"/>
  <c r="BD25" i="3"/>
  <c r="BL25" i="3"/>
  <c r="BT25" i="3"/>
  <c r="CB25" i="3"/>
  <c r="B26" i="3"/>
  <c r="K26" i="3"/>
  <c r="S26" i="3"/>
  <c r="AA26" i="3"/>
  <c r="AI26" i="3"/>
  <c r="AQ26" i="3"/>
  <c r="AY26" i="3"/>
  <c r="BG26" i="3"/>
  <c r="BO26" i="3"/>
  <c r="BW26" i="3"/>
  <c r="CE26" i="3"/>
  <c r="CM26" i="3"/>
  <c r="CU26" i="3"/>
  <c r="E27" i="3"/>
  <c r="N27" i="3"/>
  <c r="V27" i="3"/>
  <c r="AD27" i="3"/>
  <c r="AL27" i="3"/>
  <c r="AT27" i="3"/>
  <c r="BB27" i="3"/>
  <c r="BJ27" i="3"/>
  <c r="BR27" i="3"/>
  <c r="BZ27" i="3"/>
  <c r="CP27" i="3"/>
  <c r="CX27" i="3"/>
  <c r="I28" i="3"/>
  <c r="Q28" i="3"/>
  <c r="Y28" i="3"/>
  <c r="AG28" i="3"/>
  <c r="AO28" i="3"/>
  <c r="AW28" i="3"/>
  <c r="BE28" i="3"/>
  <c r="BM28" i="3"/>
  <c r="BU28" i="3"/>
  <c r="CC28" i="3"/>
  <c r="CK28" i="3"/>
  <c r="CS28" i="3"/>
  <c r="C29" i="3"/>
  <c r="L29" i="3"/>
  <c r="T29" i="3"/>
  <c r="AB29" i="3"/>
  <c r="AJ29" i="3"/>
  <c r="AR29" i="3"/>
  <c r="AZ29" i="3"/>
  <c r="BH29" i="3"/>
  <c r="BP29" i="3"/>
  <c r="BX29" i="3"/>
  <c r="CF29" i="3"/>
  <c r="CN29" i="3"/>
  <c r="F30" i="3"/>
  <c r="O30" i="3"/>
  <c r="W30" i="3"/>
  <c r="AE30" i="3"/>
  <c r="AM30" i="3"/>
  <c r="AU30" i="3"/>
  <c r="BC30" i="3"/>
  <c r="BK30" i="3"/>
  <c r="BS30" i="3"/>
  <c r="CA30" i="3"/>
  <c r="CI30" i="3"/>
  <c r="CQ30" i="3"/>
  <c r="CY30" i="3"/>
  <c r="J31" i="3"/>
  <c r="R31" i="3"/>
  <c r="Z31" i="3"/>
  <c r="AH31" i="3"/>
  <c r="AP31" i="3"/>
  <c r="AX31" i="3"/>
  <c r="BF31" i="3"/>
  <c r="BN31" i="3"/>
  <c r="BV31" i="3"/>
  <c r="CD31" i="3"/>
  <c r="CL31" i="3"/>
  <c r="CT31" i="3"/>
  <c r="D32" i="3"/>
  <c r="M32" i="3"/>
  <c r="U32" i="3"/>
  <c r="AC32" i="3"/>
  <c r="AK32" i="3"/>
  <c r="AS32" i="3"/>
  <c r="BA32" i="3"/>
  <c r="BI32" i="3"/>
  <c r="BQ32" i="3"/>
  <c r="BY32" i="3"/>
  <c r="CG32" i="3"/>
  <c r="CO32" i="3"/>
  <c r="CW32" i="3"/>
  <c r="G33" i="3"/>
  <c r="P33" i="3"/>
  <c r="X33" i="3"/>
  <c r="AF33" i="3"/>
  <c r="AN33" i="3"/>
  <c r="AV33" i="3"/>
  <c r="BD33" i="3"/>
  <c r="BL33" i="3"/>
  <c r="BT33" i="3"/>
  <c r="CB33" i="3"/>
  <c r="CJ33" i="3"/>
  <c r="CR33" i="3"/>
  <c r="B34" i="3"/>
  <c r="K34" i="3"/>
  <c r="S34" i="3"/>
  <c r="AA34" i="3"/>
  <c r="AI34" i="3"/>
  <c r="AQ34" i="3"/>
  <c r="AY34" i="3"/>
  <c r="BG34" i="3"/>
  <c r="BO34" i="3"/>
  <c r="BW34" i="3"/>
  <c r="CE34" i="3"/>
  <c r="CM34" i="3"/>
  <c r="CU34" i="3"/>
  <c r="E35" i="3"/>
  <c r="N35" i="3"/>
  <c r="V35" i="3"/>
  <c r="AD35" i="3"/>
  <c r="AL35" i="3"/>
  <c r="AT35" i="3"/>
  <c r="BB35" i="3"/>
  <c r="BJ35" i="3"/>
  <c r="BR35" i="3"/>
  <c r="BZ35" i="3"/>
  <c r="BT10" i="3"/>
  <c r="U14" i="3"/>
  <c r="AV15" i="3"/>
  <c r="BW16" i="3"/>
  <c r="CX17" i="3"/>
  <c r="W19" i="3"/>
  <c r="BF19" i="3"/>
  <c r="U20" i="3"/>
  <c r="BA20" i="3"/>
  <c r="CG20" i="3"/>
  <c r="P21" i="3"/>
  <c r="AV21" i="3"/>
  <c r="CB21" i="3"/>
  <c r="K22" i="3"/>
  <c r="AQ22" i="3"/>
  <c r="BW22" i="3"/>
  <c r="E23" i="3"/>
  <c r="AL23" i="3"/>
  <c r="BR23" i="3"/>
  <c r="CQ23" i="3"/>
  <c r="J24" i="3"/>
  <c r="V24" i="3"/>
  <c r="AD24" i="3"/>
  <c r="AL24" i="3"/>
  <c r="AT24" i="3"/>
  <c r="BB24" i="3"/>
  <c r="BJ24" i="3"/>
  <c r="BR24" i="3"/>
  <c r="BZ24" i="3"/>
  <c r="CX24" i="3"/>
  <c r="I25" i="3"/>
  <c r="Q25" i="3"/>
  <c r="Y25" i="3"/>
  <c r="AG25" i="3"/>
  <c r="AO25" i="3"/>
  <c r="AW25" i="3"/>
  <c r="BE25" i="3"/>
  <c r="BM25" i="3"/>
  <c r="BU25" i="3"/>
  <c r="CC25" i="3"/>
  <c r="CK25" i="3"/>
  <c r="CS25" i="3"/>
  <c r="C26" i="3"/>
  <c r="L26" i="3"/>
  <c r="T26" i="3"/>
  <c r="AB26" i="3"/>
  <c r="AJ26" i="3"/>
  <c r="AR26" i="3"/>
  <c r="AZ26" i="3"/>
  <c r="BH26" i="3"/>
  <c r="BP26" i="3"/>
  <c r="BX26" i="3"/>
  <c r="CF26" i="3"/>
  <c r="CN26" i="3"/>
  <c r="F27" i="3"/>
  <c r="O27" i="3"/>
  <c r="W27" i="3"/>
  <c r="AE27" i="3"/>
  <c r="AM27" i="3"/>
  <c r="AU27" i="3"/>
  <c r="BC27" i="3"/>
  <c r="BK27" i="3"/>
  <c r="BS27" i="3"/>
  <c r="CA27" i="3"/>
  <c r="CI27" i="3"/>
  <c r="CQ27" i="3"/>
  <c r="CY27" i="3"/>
  <c r="J28" i="3"/>
  <c r="R28" i="3"/>
  <c r="Z28" i="3"/>
  <c r="AH28" i="3"/>
  <c r="AP28" i="3"/>
  <c r="AX28" i="3"/>
  <c r="BF28" i="3"/>
  <c r="BN28" i="3"/>
  <c r="BV28" i="3"/>
  <c r="CD28" i="3"/>
  <c r="CL28" i="3"/>
  <c r="CT28" i="3"/>
  <c r="D29" i="3"/>
  <c r="M29" i="3"/>
  <c r="U29" i="3"/>
  <c r="AC29" i="3"/>
  <c r="AK29" i="3"/>
  <c r="AS29" i="3"/>
  <c r="BA29" i="3"/>
  <c r="BI29" i="3"/>
  <c r="BQ29" i="3"/>
  <c r="BY29" i="3"/>
  <c r="CG29" i="3"/>
  <c r="CO29" i="3"/>
  <c r="G30" i="3"/>
  <c r="P30" i="3"/>
  <c r="X30" i="3"/>
  <c r="AF30" i="3"/>
  <c r="AN30" i="3"/>
  <c r="AV30" i="3"/>
  <c r="BD30" i="3"/>
  <c r="BL30" i="3"/>
  <c r="BT30" i="3"/>
  <c r="CB30" i="3"/>
  <c r="CJ30" i="3"/>
  <c r="CR30" i="3"/>
  <c r="B31" i="3"/>
  <c r="K31" i="3"/>
  <c r="S31" i="3"/>
  <c r="AA31" i="3"/>
  <c r="AI31" i="3"/>
  <c r="AQ31" i="3"/>
  <c r="AY31" i="3"/>
  <c r="BG31" i="3"/>
  <c r="BO31" i="3"/>
  <c r="BW31" i="3"/>
  <c r="CE31" i="3"/>
  <c r="CM31" i="3"/>
  <c r="CU31" i="3"/>
  <c r="E32" i="3"/>
  <c r="N32" i="3"/>
  <c r="V32" i="3"/>
  <c r="AD32" i="3"/>
  <c r="AL32" i="3"/>
  <c r="AT32" i="3"/>
  <c r="BB32" i="3"/>
  <c r="BJ32" i="3"/>
  <c r="BR32" i="3"/>
  <c r="BZ32" i="3"/>
  <c r="CH32" i="3"/>
  <c r="CP32" i="3"/>
  <c r="CX32" i="3"/>
  <c r="I33" i="3"/>
  <c r="Q33" i="3"/>
  <c r="Y33" i="3"/>
  <c r="AG33" i="3"/>
  <c r="AO33" i="3"/>
  <c r="AW33" i="3"/>
  <c r="BE33" i="3"/>
  <c r="BM33" i="3"/>
  <c r="BU33" i="3"/>
  <c r="CC33" i="3"/>
  <c r="CK33" i="3"/>
  <c r="CS33" i="3"/>
  <c r="C34" i="3"/>
  <c r="L34" i="3"/>
  <c r="T34" i="3"/>
  <c r="AB34" i="3"/>
  <c r="AJ34" i="3"/>
  <c r="AR34" i="3"/>
  <c r="AZ34" i="3"/>
  <c r="BH34" i="3"/>
  <c r="BP34" i="3"/>
  <c r="BX34" i="3"/>
  <c r="CF34" i="3"/>
  <c r="CN34" i="3"/>
  <c r="CV34" i="3"/>
  <c r="F35" i="3"/>
  <c r="O35" i="3"/>
  <c r="W35" i="3"/>
  <c r="AE35" i="3"/>
  <c r="AM35" i="3"/>
  <c r="AU35" i="3"/>
  <c r="BC35" i="3"/>
  <c r="BK35" i="3"/>
  <c r="BS35" i="3"/>
  <c r="CB10" i="3"/>
  <c r="W14" i="3"/>
  <c r="AX15" i="3"/>
  <c r="BY16" i="3"/>
  <c r="B18" i="3"/>
  <c r="CI18" i="3"/>
  <c r="Y19" i="3"/>
  <c r="BG19" i="3"/>
  <c r="CM19" i="3"/>
  <c r="V20" i="3"/>
  <c r="BB20" i="3"/>
  <c r="Q21" i="3"/>
  <c r="AW21" i="3"/>
  <c r="CC21" i="3"/>
  <c r="L22" i="3"/>
  <c r="AR22" i="3"/>
  <c r="BX22" i="3"/>
  <c r="F23" i="3"/>
  <c r="AM23" i="3"/>
  <c r="BS23" i="3"/>
  <c r="O24" i="3"/>
  <c r="W24" i="3"/>
  <c r="AE24" i="3"/>
  <c r="AM24" i="3"/>
  <c r="AU24" i="3"/>
  <c r="BC24" i="3"/>
  <c r="BK24" i="3"/>
  <c r="BS24" i="3"/>
  <c r="CA24" i="3"/>
  <c r="CI24" i="3"/>
  <c r="CQ24" i="3"/>
  <c r="CY24" i="3"/>
  <c r="J25" i="3"/>
  <c r="R25" i="3"/>
  <c r="Z25" i="3"/>
  <c r="AH25" i="3"/>
  <c r="AP25" i="3"/>
  <c r="AX25" i="3"/>
  <c r="BF25" i="3"/>
  <c r="BN25" i="3"/>
  <c r="BV25" i="3"/>
  <c r="CD25" i="3"/>
  <c r="CL25" i="3"/>
  <c r="D26" i="3"/>
  <c r="M26" i="3"/>
  <c r="U26" i="3"/>
  <c r="AC26" i="3"/>
  <c r="AK26" i="3"/>
  <c r="AS26" i="3"/>
  <c r="BA26" i="3"/>
  <c r="BI26" i="3"/>
  <c r="BQ26" i="3"/>
  <c r="BY26" i="3"/>
  <c r="CG26" i="3"/>
  <c r="CO26" i="3"/>
  <c r="G27" i="3"/>
  <c r="P27" i="3"/>
  <c r="X27" i="3"/>
  <c r="AF27" i="3"/>
  <c r="AN27" i="3"/>
  <c r="AV27" i="3"/>
  <c r="BD27" i="3"/>
  <c r="BL27" i="3"/>
  <c r="BT27" i="3"/>
  <c r="CB27" i="3"/>
  <c r="CJ27" i="3"/>
  <c r="CR27" i="3"/>
  <c r="B28" i="3"/>
  <c r="K28" i="3"/>
  <c r="S28" i="3"/>
  <c r="AA28" i="3"/>
  <c r="AI28" i="3"/>
  <c r="AQ28" i="3"/>
  <c r="AY28" i="3"/>
  <c r="BG28" i="3"/>
  <c r="BO28" i="3"/>
  <c r="BW28" i="3"/>
  <c r="CE28" i="3"/>
  <c r="CM28" i="3"/>
  <c r="CU28" i="3"/>
  <c r="E29" i="3"/>
  <c r="N29" i="3"/>
  <c r="V29" i="3"/>
  <c r="AD29" i="3"/>
  <c r="AL29" i="3"/>
  <c r="AT29" i="3"/>
  <c r="BB29" i="3"/>
  <c r="BJ29" i="3"/>
  <c r="BR29" i="3"/>
  <c r="BZ29" i="3"/>
  <c r="CP29" i="3"/>
  <c r="CX29" i="3"/>
  <c r="I30" i="3"/>
  <c r="Q30" i="3"/>
  <c r="Y30" i="3"/>
  <c r="AG30" i="3"/>
  <c r="AO30" i="3"/>
  <c r="AW30" i="3"/>
  <c r="BE30" i="3"/>
  <c r="BM30" i="3"/>
  <c r="BU30" i="3"/>
  <c r="CC30" i="3"/>
  <c r="CK30" i="3"/>
  <c r="CS30" i="3"/>
  <c r="C31" i="3"/>
  <c r="L31" i="3"/>
  <c r="T31" i="3"/>
  <c r="AB31" i="3"/>
  <c r="AJ31" i="3"/>
  <c r="AR31" i="3"/>
  <c r="AZ31" i="3"/>
  <c r="BH31" i="3"/>
  <c r="BP31" i="3"/>
  <c r="BX31" i="3"/>
  <c r="CF31" i="3"/>
  <c r="CN31" i="3"/>
  <c r="CV31" i="3"/>
  <c r="F32" i="3"/>
  <c r="O32" i="3"/>
  <c r="W32" i="3"/>
  <c r="AE32" i="3"/>
  <c r="AM32" i="3"/>
  <c r="AU32" i="3"/>
  <c r="BC32" i="3"/>
  <c r="BK32" i="3"/>
  <c r="BS32" i="3"/>
  <c r="CA32" i="3"/>
  <c r="CI32" i="3"/>
  <c r="CQ32" i="3"/>
  <c r="CY32" i="3"/>
  <c r="J33" i="3"/>
  <c r="R33" i="3"/>
  <c r="Z33" i="3"/>
  <c r="AH33" i="3"/>
  <c r="AP33" i="3"/>
  <c r="AX33" i="3"/>
  <c r="BF33" i="3"/>
  <c r="BN33" i="3"/>
  <c r="BV33" i="3"/>
  <c r="CD33" i="3"/>
  <c r="CL33" i="3"/>
  <c r="CT33" i="3"/>
  <c r="D34" i="3"/>
  <c r="M34" i="3"/>
  <c r="U34" i="3"/>
  <c r="AC34" i="3"/>
  <c r="AK34" i="3"/>
  <c r="AS34" i="3"/>
  <c r="BA34" i="3"/>
  <c r="BI34" i="3"/>
  <c r="BQ34" i="3"/>
  <c r="BY34" i="3"/>
  <c r="CG34" i="3"/>
  <c r="CU11" i="3"/>
  <c r="AG18" i="3"/>
  <c r="X21" i="3"/>
  <c r="AY22" i="3"/>
  <c r="BZ23" i="3"/>
  <c r="AF24" i="3"/>
  <c r="BL24" i="3"/>
  <c r="AA25" i="3"/>
  <c r="BG25" i="3"/>
  <c r="CM25" i="3"/>
  <c r="V26" i="3"/>
  <c r="BB26" i="3"/>
  <c r="Q27" i="3"/>
  <c r="AW27" i="3"/>
  <c r="CC27" i="3"/>
  <c r="L28" i="3"/>
  <c r="AR28" i="3"/>
  <c r="BX28" i="3"/>
  <c r="F29" i="3"/>
  <c r="AM29" i="3"/>
  <c r="BS29" i="3"/>
  <c r="CY29" i="3"/>
  <c r="AH30" i="3"/>
  <c r="BN30" i="3"/>
  <c r="CT30" i="3"/>
  <c r="AC31" i="3"/>
  <c r="BI31" i="3"/>
  <c r="CO31" i="3"/>
  <c r="X32" i="3"/>
  <c r="BD32" i="3"/>
  <c r="CJ32" i="3"/>
  <c r="S33" i="3"/>
  <c r="AY33" i="3"/>
  <c r="CE33" i="3"/>
  <c r="N34" i="3"/>
  <c r="AT34" i="3"/>
  <c r="BZ34" i="3"/>
  <c r="CX34" i="3"/>
  <c r="X35" i="3"/>
  <c r="AP35" i="3"/>
  <c r="BM35" i="3"/>
  <c r="CD35" i="3"/>
  <c r="CL35" i="3"/>
  <c r="CT35" i="3"/>
  <c r="D36" i="3"/>
  <c r="M36" i="3"/>
  <c r="U36" i="3"/>
  <c r="AC36" i="3"/>
  <c r="AK36" i="3"/>
  <c r="AS36" i="3"/>
  <c r="BA36" i="3"/>
  <c r="BI36" i="3"/>
  <c r="BQ36" i="3"/>
  <c r="BY36" i="3"/>
  <c r="CG36" i="3"/>
  <c r="CO36" i="3"/>
  <c r="CW36" i="3"/>
  <c r="G37" i="3"/>
  <c r="P37" i="3"/>
  <c r="X37" i="3"/>
  <c r="AF37" i="3"/>
  <c r="AN37" i="3"/>
  <c r="AV37" i="3"/>
  <c r="BD37" i="3"/>
  <c r="BL37" i="3"/>
  <c r="BT37" i="3"/>
  <c r="CB37" i="3"/>
  <c r="CJ37" i="3"/>
  <c r="CR37" i="3"/>
  <c r="B38" i="3"/>
  <c r="K38" i="3"/>
  <c r="S38" i="3"/>
  <c r="AA38" i="3"/>
  <c r="AI38" i="3"/>
  <c r="AQ38" i="3"/>
  <c r="AY38" i="3"/>
  <c r="BG38" i="3"/>
  <c r="BO38" i="3"/>
  <c r="BW38" i="3"/>
  <c r="CE38" i="3"/>
  <c r="CM38" i="3"/>
  <c r="CU38" i="3"/>
  <c r="E39" i="3"/>
  <c r="N39" i="3"/>
  <c r="V39" i="3"/>
  <c r="AD39" i="3"/>
  <c r="AL39" i="3"/>
  <c r="AT39" i="3"/>
  <c r="E12" i="3"/>
  <c r="AI18" i="3"/>
  <c r="CU19" i="3"/>
  <c r="Y21" i="3"/>
  <c r="AZ22" i="3"/>
  <c r="CA23" i="3"/>
  <c r="AG24" i="3"/>
  <c r="BM24" i="3"/>
  <c r="CS24" i="3"/>
  <c r="AB25" i="3"/>
  <c r="BH25" i="3"/>
  <c r="W26" i="3"/>
  <c r="BC26" i="3"/>
  <c r="CI26" i="3"/>
  <c r="R27" i="3"/>
  <c r="AX27" i="3"/>
  <c r="CD27" i="3"/>
  <c r="M28" i="3"/>
  <c r="AS28" i="3"/>
  <c r="BY28" i="3"/>
  <c r="G29" i="3"/>
  <c r="AN29" i="3"/>
  <c r="BT29" i="3"/>
  <c r="B30" i="3"/>
  <c r="AI30" i="3"/>
  <c r="BO30" i="3"/>
  <c r="CU30" i="3"/>
  <c r="AD31" i="3"/>
  <c r="BJ31" i="3"/>
  <c r="CP31" i="3"/>
  <c r="Y32" i="3"/>
  <c r="BE32" i="3"/>
  <c r="CK32" i="3"/>
  <c r="T33" i="3"/>
  <c r="AZ33" i="3"/>
  <c r="CF33" i="3"/>
  <c r="O34" i="3"/>
  <c r="AU34" i="3"/>
  <c r="CA34" i="3"/>
  <c r="CY34" i="3"/>
  <c r="Y35" i="3"/>
  <c r="AV35" i="3"/>
  <c r="BN35" i="3"/>
  <c r="CE35" i="3"/>
  <c r="CM35" i="3"/>
  <c r="CU35" i="3"/>
  <c r="E36" i="3"/>
  <c r="N36" i="3"/>
  <c r="V36" i="3"/>
  <c r="AD36" i="3"/>
  <c r="AL36" i="3"/>
  <c r="AT36" i="3"/>
  <c r="BB36" i="3"/>
  <c r="BJ36" i="3"/>
  <c r="BR36" i="3"/>
  <c r="BZ36" i="3"/>
  <c r="CH36" i="3"/>
  <c r="CP36" i="3"/>
  <c r="CX36" i="3"/>
  <c r="I37" i="3"/>
  <c r="Q37" i="3"/>
  <c r="Y37" i="3"/>
  <c r="AG37" i="3"/>
  <c r="AO37" i="3"/>
  <c r="AW37" i="3"/>
  <c r="BE37" i="3"/>
  <c r="BM37" i="3"/>
  <c r="BU37" i="3"/>
  <c r="CC37" i="3"/>
  <c r="CK37" i="3"/>
  <c r="CS37" i="3"/>
  <c r="C38" i="3"/>
  <c r="L38" i="3"/>
  <c r="T38" i="3"/>
  <c r="AB38" i="3"/>
  <c r="AJ38" i="3"/>
  <c r="AR38" i="3"/>
  <c r="AZ38" i="3"/>
  <c r="BH38" i="3"/>
  <c r="BP38" i="3"/>
  <c r="BX38" i="3"/>
  <c r="CF38" i="3"/>
  <c r="CN38" i="3"/>
  <c r="CV38" i="3"/>
  <c r="F39" i="3"/>
  <c r="O39" i="3"/>
  <c r="W39" i="3"/>
  <c r="AE39" i="3"/>
  <c r="AM39" i="3"/>
  <c r="AU39" i="3"/>
  <c r="BA14" i="3"/>
  <c r="AC20" i="3"/>
  <c r="BD21" i="3"/>
  <c r="CE22" i="3"/>
  <c r="AN24" i="3"/>
  <c r="BT24" i="3"/>
  <c r="B25" i="3"/>
  <c r="AI25" i="3"/>
  <c r="BO25" i="3"/>
  <c r="CU25" i="3"/>
  <c r="AD26" i="3"/>
  <c r="BJ26" i="3"/>
  <c r="CP26" i="3"/>
  <c r="Y27" i="3"/>
  <c r="BE27" i="3"/>
  <c r="CK27" i="3"/>
  <c r="T28" i="3"/>
  <c r="AZ28" i="3"/>
  <c r="CF28" i="3"/>
  <c r="O29" i="3"/>
  <c r="AU29" i="3"/>
  <c r="CA29" i="3"/>
  <c r="J30" i="3"/>
  <c r="AP30" i="3"/>
  <c r="BV30" i="3"/>
  <c r="D31" i="3"/>
  <c r="AK31" i="3"/>
  <c r="BQ31" i="3"/>
  <c r="CW31" i="3"/>
  <c r="AF32" i="3"/>
  <c r="BL32" i="3"/>
  <c r="CR32" i="3"/>
  <c r="AA33" i="3"/>
  <c r="BG33" i="3"/>
  <c r="CM33" i="3"/>
  <c r="V34" i="3"/>
  <c r="BB34" i="3"/>
  <c r="CH34" i="3"/>
  <c r="G35" i="3"/>
  <c r="Z35" i="3"/>
  <c r="AW35" i="3"/>
  <c r="BT35" i="3"/>
  <c r="CF35" i="3"/>
  <c r="CN35" i="3"/>
  <c r="CV35" i="3"/>
  <c r="F36" i="3"/>
  <c r="O36" i="3"/>
  <c r="W36" i="3"/>
  <c r="AE36" i="3"/>
  <c r="AM36" i="3"/>
  <c r="AU36" i="3"/>
  <c r="BC36" i="3"/>
  <c r="BK36" i="3"/>
  <c r="BS36" i="3"/>
  <c r="CA36" i="3"/>
  <c r="CI36" i="3"/>
  <c r="CQ36" i="3"/>
  <c r="CY36" i="3"/>
  <c r="J37" i="3"/>
  <c r="R37" i="3"/>
  <c r="Z37" i="3"/>
  <c r="AH37" i="3"/>
  <c r="AP37" i="3"/>
  <c r="AX37" i="3"/>
  <c r="BF37" i="3"/>
  <c r="BN37" i="3"/>
  <c r="BV37" i="3"/>
  <c r="CD37" i="3"/>
  <c r="CL37" i="3"/>
  <c r="CT37" i="3"/>
  <c r="D38" i="3"/>
  <c r="M38" i="3"/>
  <c r="U38" i="3"/>
  <c r="AC38" i="3"/>
  <c r="AK38" i="3"/>
  <c r="AS38" i="3"/>
  <c r="BA38" i="3"/>
  <c r="BI38" i="3"/>
  <c r="BQ38" i="3"/>
  <c r="BY38" i="3"/>
  <c r="CG38" i="3"/>
  <c r="CO38" i="3"/>
  <c r="CW38" i="3"/>
  <c r="G39" i="3"/>
  <c r="P39" i="3"/>
  <c r="X39" i="3"/>
  <c r="AF39" i="3"/>
  <c r="AN39" i="3"/>
  <c r="AV39" i="3"/>
  <c r="BC14" i="3"/>
  <c r="CS18" i="3"/>
  <c r="AD20" i="3"/>
  <c r="BE21" i="3"/>
  <c r="CF22" i="3"/>
  <c r="CX23" i="3"/>
  <c r="AO24" i="3"/>
  <c r="BU24" i="3"/>
  <c r="C25" i="3"/>
  <c r="AJ25" i="3"/>
  <c r="BP25" i="3"/>
  <c r="AE26" i="3"/>
  <c r="BK26" i="3"/>
  <c r="CQ26" i="3"/>
  <c r="Z27" i="3"/>
  <c r="BF27" i="3"/>
  <c r="CL27" i="3"/>
  <c r="U28" i="3"/>
  <c r="BA28" i="3"/>
  <c r="CG28" i="3"/>
  <c r="P29" i="3"/>
  <c r="AV29" i="3"/>
  <c r="CB29" i="3"/>
  <c r="K30" i="3"/>
  <c r="AQ30" i="3"/>
  <c r="BW30" i="3"/>
  <c r="E31" i="3"/>
  <c r="AL31" i="3"/>
  <c r="BR31" i="3"/>
  <c r="CX31" i="3"/>
  <c r="AG32" i="3"/>
  <c r="BM32" i="3"/>
  <c r="CS32" i="3"/>
  <c r="AB33" i="3"/>
  <c r="BH33" i="3"/>
  <c r="CN33" i="3"/>
  <c r="W34" i="3"/>
  <c r="BC34" i="3"/>
  <c r="CI34" i="3"/>
  <c r="I35" i="3"/>
  <c r="AF35" i="3"/>
  <c r="AX35" i="3"/>
  <c r="BU35" i="3"/>
  <c r="CG35" i="3"/>
  <c r="CO35" i="3"/>
  <c r="CW35" i="3"/>
  <c r="G36" i="3"/>
  <c r="P36" i="3"/>
  <c r="X36" i="3"/>
  <c r="AF36" i="3"/>
  <c r="AN36" i="3"/>
  <c r="AV36" i="3"/>
  <c r="BD36" i="3"/>
  <c r="BL36" i="3"/>
  <c r="BT36" i="3"/>
  <c r="CB36" i="3"/>
  <c r="CJ36" i="3"/>
  <c r="CR36" i="3"/>
  <c r="B37" i="3"/>
  <c r="K37" i="3"/>
  <c r="S37" i="3"/>
  <c r="AA37" i="3"/>
  <c r="AI37" i="3"/>
  <c r="AQ37" i="3"/>
  <c r="AY37" i="3"/>
  <c r="BG37" i="3"/>
  <c r="BO37" i="3"/>
  <c r="BW37" i="3"/>
  <c r="CE37" i="3"/>
  <c r="CM37" i="3"/>
  <c r="CU37" i="3"/>
  <c r="E38" i="3"/>
  <c r="N38" i="3"/>
  <c r="V38" i="3"/>
  <c r="AD38" i="3"/>
  <c r="AL38" i="3"/>
  <c r="AT38" i="3"/>
  <c r="BB38" i="3"/>
  <c r="BJ38" i="3"/>
  <c r="BR38" i="3"/>
  <c r="BZ38" i="3"/>
  <c r="CH38" i="3"/>
  <c r="CP38" i="3"/>
  <c r="CX38" i="3"/>
  <c r="I39" i="3"/>
  <c r="Q39" i="3"/>
  <c r="E17" i="3"/>
  <c r="BN19" i="3"/>
  <c r="CO20" i="3"/>
  <c r="S22" i="3"/>
  <c r="AT23" i="3"/>
  <c r="X24" i="3"/>
  <c r="BD24" i="3"/>
  <c r="S25" i="3"/>
  <c r="AY25" i="3"/>
  <c r="CE25" i="3"/>
  <c r="N26" i="3"/>
  <c r="AT26" i="3"/>
  <c r="BZ26" i="3"/>
  <c r="I27" i="3"/>
  <c r="AO27" i="3"/>
  <c r="BU27" i="3"/>
  <c r="C28" i="3"/>
  <c r="AJ28" i="3"/>
  <c r="BP28" i="3"/>
  <c r="AE29" i="3"/>
  <c r="BK29" i="3"/>
  <c r="CQ29" i="3"/>
  <c r="Z30" i="3"/>
  <c r="BF30" i="3"/>
  <c r="CL30" i="3"/>
  <c r="U31" i="3"/>
  <c r="BA31" i="3"/>
  <c r="CG31" i="3"/>
  <c r="P32" i="3"/>
  <c r="AV32" i="3"/>
  <c r="CB32" i="3"/>
  <c r="K33" i="3"/>
  <c r="AQ33" i="3"/>
  <c r="BW33" i="3"/>
  <c r="E34" i="3"/>
  <c r="AL34" i="3"/>
  <c r="BR34" i="3"/>
  <c r="CQ34" i="3"/>
  <c r="Q35" i="3"/>
  <c r="AN35" i="3"/>
  <c r="BF35" i="3"/>
  <c r="CB35" i="3"/>
  <c r="CJ35" i="3"/>
  <c r="CR35" i="3"/>
  <c r="B36" i="3"/>
  <c r="K36" i="3"/>
  <c r="S36" i="3"/>
  <c r="AA36" i="3"/>
  <c r="AI36" i="3"/>
  <c r="AQ36" i="3"/>
  <c r="AY36" i="3"/>
  <c r="BG36" i="3"/>
  <c r="BO36" i="3"/>
  <c r="BW36" i="3"/>
  <c r="CE36" i="3"/>
  <c r="CM36" i="3"/>
  <c r="CU36" i="3"/>
  <c r="E37" i="3"/>
  <c r="N37" i="3"/>
  <c r="V37" i="3"/>
  <c r="AD37" i="3"/>
  <c r="AL37" i="3"/>
  <c r="AT37" i="3"/>
  <c r="BB37" i="3"/>
  <c r="BJ37" i="3"/>
  <c r="BR37" i="3"/>
  <c r="BZ37" i="3"/>
  <c r="CH37" i="3"/>
  <c r="CP37" i="3"/>
  <c r="CX37" i="3"/>
  <c r="I38" i="3"/>
  <c r="Q38" i="3"/>
  <c r="Y38" i="3"/>
  <c r="AG38" i="3"/>
  <c r="AO38" i="3"/>
  <c r="AW38" i="3"/>
  <c r="BE38" i="3"/>
  <c r="BM38" i="3"/>
  <c r="BU38" i="3"/>
  <c r="CC38" i="3"/>
  <c r="CK38" i="3"/>
  <c r="CS38" i="3"/>
  <c r="C39" i="3"/>
  <c r="G17" i="3"/>
  <c r="BO19" i="3"/>
  <c r="T22" i="3"/>
  <c r="AU23" i="3"/>
  <c r="Y24" i="3"/>
  <c r="BE24" i="3"/>
  <c r="CK24" i="3"/>
  <c r="T25" i="3"/>
  <c r="AZ25" i="3"/>
  <c r="CF25" i="3"/>
  <c r="O26" i="3"/>
  <c r="AU26" i="3"/>
  <c r="CA26" i="3"/>
  <c r="J27" i="3"/>
  <c r="AP27" i="3"/>
  <c r="BV27" i="3"/>
  <c r="D28" i="3"/>
  <c r="AK28" i="3"/>
  <c r="BQ28" i="3"/>
  <c r="AF29" i="3"/>
  <c r="BL29" i="3"/>
  <c r="CR29" i="3"/>
  <c r="AA30" i="3"/>
  <c r="BG30" i="3"/>
  <c r="CM30" i="3"/>
  <c r="V31" i="3"/>
  <c r="BB31" i="3"/>
  <c r="CH31" i="3"/>
  <c r="Q32" i="3"/>
  <c r="AW32" i="3"/>
  <c r="CC32" i="3"/>
  <c r="L33" i="3"/>
  <c r="AR33" i="3"/>
  <c r="BX33" i="3"/>
  <c r="F34" i="3"/>
  <c r="AM34" i="3"/>
  <c r="BS34" i="3"/>
  <c r="CW34" i="3"/>
  <c r="R35" i="3"/>
  <c r="AO35" i="3"/>
  <c r="BL35" i="3"/>
  <c r="CC35" i="3"/>
  <c r="CK35" i="3"/>
  <c r="CS35" i="3"/>
  <c r="C36" i="3"/>
  <c r="L36" i="3"/>
  <c r="T36" i="3"/>
  <c r="AB36" i="3"/>
  <c r="AJ36" i="3"/>
  <c r="AR36" i="3"/>
  <c r="AZ36" i="3"/>
  <c r="BH36" i="3"/>
  <c r="BP36" i="3"/>
  <c r="BX36" i="3"/>
  <c r="CF36" i="3"/>
  <c r="CN36" i="3"/>
  <c r="CV36" i="3"/>
  <c r="F37" i="3"/>
  <c r="O37" i="3"/>
  <c r="W37" i="3"/>
  <c r="AE37" i="3"/>
  <c r="AM37" i="3"/>
  <c r="AU37" i="3"/>
  <c r="BC37" i="3"/>
  <c r="BK37" i="3"/>
  <c r="BS37" i="3"/>
  <c r="CA37" i="3"/>
  <c r="CI37" i="3"/>
  <c r="CQ37" i="3"/>
  <c r="CY37" i="3"/>
  <c r="J38" i="3"/>
  <c r="R38" i="3"/>
  <c r="Z38" i="3"/>
  <c r="AH38" i="3"/>
  <c r="AP38" i="3"/>
  <c r="AX38" i="3"/>
  <c r="BF38" i="3"/>
  <c r="BN38" i="3"/>
  <c r="BV38" i="3"/>
  <c r="CD38" i="3"/>
  <c r="CL38" i="3"/>
  <c r="CT38" i="3"/>
  <c r="D39" i="3"/>
  <c r="M39" i="3"/>
  <c r="U39" i="3"/>
  <c r="AC39" i="3"/>
  <c r="AK39" i="3"/>
  <c r="AS39" i="3"/>
  <c r="CB15" i="3"/>
  <c r="N23" i="3"/>
  <c r="K25" i="3"/>
  <c r="AL26" i="3"/>
  <c r="BM27" i="3"/>
  <c r="CN28" i="3"/>
  <c r="R30" i="3"/>
  <c r="AS31" i="3"/>
  <c r="BT32" i="3"/>
  <c r="CU33" i="3"/>
  <c r="J35" i="3"/>
  <c r="CH35" i="3"/>
  <c r="Q36" i="3"/>
  <c r="AW36" i="3"/>
  <c r="CC36" i="3"/>
  <c r="L37" i="3"/>
  <c r="AR37" i="3"/>
  <c r="BX37" i="3"/>
  <c r="F38" i="3"/>
  <c r="AM38" i="3"/>
  <c r="BS38" i="3"/>
  <c r="CY38" i="3"/>
  <c r="Y39" i="3"/>
  <c r="AO39" i="3"/>
  <c r="BA39" i="3"/>
  <c r="BI39" i="3"/>
  <c r="BQ39" i="3"/>
  <c r="BY39" i="3"/>
  <c r="CG39" i="3"/>
  <c r="CO39" i="3"/>
  <c r="CW39" i="3"/>
  <c r="G40" i="3"/>
  <c r="P40" i="3"/>
  <c r="X40" i="3"/>
  <c r="AF40" i="3"/>
  <c r="AN40" i="3"/>
  <c r="AV40" i="3"/>
  <c r="BD40" i="3"/>
  <c r="BL40" i="3"/>
  <c r="BT40" i="3"/>
  <c r="CB40" i="3"/>
  <c r="CJ40" i="3"/>
  <c r="CR40" i="3"/>
  <c r="B41" i="3"/>
  <c r="K41" i="3"/>
  <c r="S41" i="3"/>
  <c r="AA41" i="3"/>
  <c r="AI41" i="3"/>
  <c r="AQ41" i="3"/>
  <c r="AY41" i="3"/>
  <c r="BG41" i="3"/>
  <c r="BO41" i="3"/>
  <c r="BW41" i="3"/>
  <c r="CE41" i="3"/>
  <c r="CM41" i="3"/>
  <c r="CU41" i="3"/>
  <c r="E42" i="3"/>
  <c r="N42" i="3"/>
  <c r="V42" i="3"/>
  <c r="AD42" i="3"/>
  <c r="AL42" i="3"/>
  <c r="AT42" i="3"/>
  <c r="BB42" i="3"/>
  <c r="BJ42" i="3"/>
  <c r="BR42" i="3"/>
  <c r="BZ42" i="3"/>
  <c r="CH42" i="3"/>
  <c r="CP42" i="3"/>
  <c r="CX42" i="3"/>
  <c r="I43" i="3"/>
  <c r="Q43" i="3"/>
  <c r="Y43" i="3"/>
  <c r="AG43" i="3"/>
  <c r="AO43" i="3"/>
  <c r="AW43" i="3"/>
  <c r="BE43" i="3"/>
  <c r="BM43" i="3"/>
  <c r="BU43" i="3"/>
  <c r="CC43" i="3"/>
  <c r="CK43" i="3"/>
  <c r="CS43" i="3"/>
  <c r="C44" i="3"/>
  <c r="L44" i="3"/>
  <c r="T44" i="3"/>
  <c r="AB44" i="3"/>
  <c r="AJ44" i="3"/>
  <c r="AR44" i="3"/>
  <c r="AZ44" i="3"/>
  <c r="BH44" i="3"/>
  <c r="BP44" i="3"/>
  <c r="BX44" i="3"/>
  <c r="CF44" i="3"/>
  <c r="CN44" i="3"/>
  <c r="CV44" i="3"/>
  <c r="F45" i="3"/>
  <c r="O45" i="3"/>
  <c r="W45" i="3"/>
  <c r="AE45" i="3"/>
  <c r="AM45" i="3"/>
  <c r="AU45" i="3"/>
  <c r="BC45" i="3"/>
  <c r="BK45" i="3"/>
  <c r="BS45" i="3"/>
  <c r="CA45" i="3"/>
  <c r="CI45" i="3"/>
  <c r="CQ45" i="3"/>
  <c r="CY45" i="3"/>
  <c r="J46" i="3"/>
  <c r="R46" i="3"/>
  <c r="Z46" i="3"/>
  <c r="AH46" i="3"/>
  <c r="AP46" i="3"/>
  <c r="AX46" i="3"/>
  <c r="BF46" i="3"/>
  <c r="BN46" i="3"/>
  <c r="BV46" i="3"/>
  <c r="CD46" i="3"/>
  <c r="CL46" i="3"/>
  <c r="CT46" i="3"/>
  <c r="D47" i="3"/>
  <c r="M47" i="3"/>
  <c r="U47" i="3"/>
  <c r="AC47" i="3"/>
  <c r="AK47" i="3"/>
  <c r="AS47" i="3"/>
  <c r="BA47" i="3"/>
  <c r="BI47" i="3"/>
  <c r="BQ47" i="3"/>
  <c r="BY47" i="3"/>
  <c r="CG47" i="3"/>
  <c r="CO47" i="3"/>
  <c r="CW47" i="3"/>
  <c r="G48" i="3"/>
  <c r="P48" i="3"/>
  <c r="X48" i="3"/>
  <c r="AF48" i="3"/>
  <c r="AN48" i="3"/>
  <c r="AV48" i="3"/>
  <c r="BD48" i="3"/>
  <c r="BL48" i="3"/>
  <c r="BT48" i="3"/>
  <c r="CB48" i="3"/>
  <c r="CJ48" i="3"/>
  <c r="CR48" i="3"/>
  <c r="B49" i="3"/>
  <c r="K49" i="3"/>
  <c r="S49" i="3"/>
  <c r="AA49" i="3"/>
  <c r="AI49" i="3"/>
  <c r="AQ49" i="3"/>
  <c r="AY49" i="3"/>
  <c r="BG49" i="3"/>
  <c r="BO49" i="3"/>
  <c r="BW49" i="3"/>
  <c r="CE49" i="3"/>
  <c r="CM49" i="3"/>
  <c r="CU49" i="3"/>
  <c r="E50" i="3"/>
  <c r="N50" i="3"/>
  <c r="V50" i="3"/>
  <c r="AD50" i="3"/>
  <c r="AL50" i="3"/>
  <c r="AT50" i="3"/>
  <c r="BB50" i="3"/>
  <c r="BJ50" i="3"/>
  <c r="BR50" i="3"/>
  <c r="BZ50" i="3"/>
  <c r="CH50" i="3"/>
  <c r="CP50" i="3"/>
  <c r="CX50" i="3"/>
  <c r="I51" i="3"/>
  <c r="Q51" i="3"/>
  <c r="Y51" i="3"/>
  <c r="AG51" i="3"/>
  <c r="AO51" i="3"/>
  <c r="AW51" i="3"/>
  <c r="BE51" i="3"/>
  <c r="BM51" i="3"/>
  <c r="BU51" i="3"/>
  <c r="CD15" i="3"/>
  <c r="O23" i="3"/>
  <c r="L25" i="3"/>
  <c r="AM26" i="3"/>
  <c r="BN27" i="3"/>
  <c r="CO28" i="3"/>
  <c r="S30" i="3"/>
  <c r="AT31" i="3"/>
  <c r="BU32" i="3"/>
  <c r="CV33" i="3"/>
  <c r="P35" i="3"/>
  <c r="CI35" i="3"/>
  <c r="R36" i="3"/>
  <c r="AX36" i="3"/>
  <c r="CD36" i="3"/>
  <c r="M37" i="3"/>
  <c r="AS37" i="3"/>
  <c r="BY37" i="3"/>
  <c r="G38" i="3"/>
  <c r="AN38" i="3"/>
  <c r="BT38" i="3"/>
  <c r="B39" i="3"/>
  <c r="Z39" i="3"/>
  <c r="AP39" i="3"/>
  <c r="BB39" i="3"/>
  <c r="BJ39" i="3"/>
  <c r="BR39" i="3"/>
  <c r="BZ39" i="3"/>
  <c r="CH39" i="3"/>
  <c r="CP39" i="3"/>
  <c r="CX39" i="3"/>
  <c r="I40" i="3"/>
  <c r="Q40" i="3"/>
  <c r="Y40" i="3"/>
  <c r="AG40" i="3"/>
  <c r="AO40" i="3"/>
  <c r="AW40" i="3"/>
  <c r="BE40" i="3"/>
  <c r="BM40" i="3"/>
  <c r="BU40" i="3"/>
  <c r="CC40" i="3"/>
  <c r="CK40" i="3"/>
  <c r="CS40" i="3"/>
  <c r="C41" i="3"/>
  <c r="L41" i="3"/>
  <c r="T41" i="3"/>
  <c r="AB41" i="3"/>
  <c r="AJ41" i="3"/>
  <c r="AR41" i="3"/>
  <c r="AZ41" i="3"/>
  <c r="BH41" i="3"/>
  <c r="BP41" i="3"/>
  <c r="BX41" i="3"/>
  <c r="CF41" i="3"/>
  <c r="CN41" i="3"/>
  <c r="CV41" i="3"/>
  <c r="F42" i="3"/>
  <c r="O42" i="3"/>
  <c r="W42" i="3"/>
  <c r="AE42" i="3"/>
  <c r="AM42" i="3"/>
  <c r="AU42" i="3"/>
  <c r="BC42" i="3"/>
  <c r="BK42" i="3"/>
  <c r="BS42" i="3"/>
  <c r="CA42" i="3"/>
  <c r="CI42" i="3"/>
  <c r="CQ42" i="3"/>
  <c r="CY42" i="3"/>
  <c r="J43" i="3"/>
  <c r="R43" i="3"/>
  <c r="Z43" i="3"/>
  <c r="AH43" i="3"/>
  <c r="AP43" i="3"/>
  <c r="AX43" i="3"/>
  <c r="BF43" i="3"/>
  <c r="BN43" i="3"/>
  <c r="BV43" i="3"/>
  <c r="CD43" i="3"/>
  <c r="CL43" i="3"/>
  <c r="CT43" i="3"/>
  <c r="D44" i="3"/>
  <c r="M44" i="3"/>
  <c r="U44" i="3"/>
  <c r="AC44" i="3"/>
  <c r="AK44" i="3"/>
  <c r="AS44" i="3"/>
  <c r="BA44" i="3"/>
  <c r="BI44" i="3"/>
  <c r="BQ44" i="3"/>
  <c r="BY44" i="3"/>
  <c r="CG44" i="3"/>
  <c r="CO44" i="3"/>
  <c r="CW44" i="3"/>
  <c r="G45" i="3"/>
  <c r="P45" i="3"/>
  <c r="X45" i="3"/>
  <c r="AF45" i="3"/>
  <c r="AN45" i="3"/>
  <c r="AV45" i="3"/>
  <c r="BD45" i="3"/>
  <c r="BL45" i="3"/>
  <c r="BT45" i="3"/>
  <c r="CB45" i="3"/>
  <c r="CJ45" i="3"/>
  <c r="CR45" i="3"/>
  <c r="B46" i="3"/>
  <c r="K46" i="3"/>
  <c r="S46" i="3"/>
  <c r="AA46" i="3"/>
  <c r="AI46" i="3"/>
  <c r="AQ46" i="3"/>
  <c r="AY46" i="3"/>
  <c r="BG46" i="3"/>
  <c r="BO46" i="3"/>
  <c r="BW46" i="3"/>
  <c r="CE46" i="3"/>
  <c r="CM46" i="3"/>
  <c r="CU46" i="3"/>
  <c r="E47" i="3"/>
  <c r="N47" i="3"/>
  <c r="V47" i="3"/>
  <c r="AD47" i="3"/>
  <c r="AL47" i="3"/>
  <c r="AT47" i="3"/>
  <c r="BB47" i="3"/>
  <c r="BJ47" i="3"/>
  <c r="BR47" i="3"/>
  <c r="BZ47" i="3"/>
  <c r="CH47" i="3"/>
  <c r="CP47" i="3"/>
  <c r="CX47" i="3"/>
  <c r="I48" i="3"/>
  <c r="Q48" i="3"/>
  <c r="Y48" i="3"/>
  <c r="AG48" i="3"/>
  <c r="AO48" i="3"/>
  <c r="AW48" i="3"/>
  <c r="BE48" i="3"/>
  <c r="BM48" i="3"/>
  <c r="BU48" i="3"/>
  <c r="CC48" i="3"/>
  <c r="CK48" i="3"/>
  <c r="CS48" i="3"/>
  <c r="C49" i="3"/>
  <c r="L49" i="3"/>
  <c r="T49" i="3"/>
  <c r="AB49" i="3"/>
  <c r="AJ49" i="3"/>
  <c r="AR49" i="3"/>
  <c r="AZ49" i="3"/>
  <c r="BH49" i="3"/>
  <c r="BP49" i="3"/>
  <c r="BX49" i="3"/>
  <c r="CF49" i="3"/>
  <c r="CN49" i="3"/>
  <c r="CV49" i="3"/>
  <c r="F50" i="3"/>
  <c r="O50" i="3"/>
  <c r="W50" i="3"/>
  <c r="AE50" i="3"/>
  <c r="AM50" i="3"/>
  <c r="AU50" i="3"/>
  <c r="BC50" i="3"/>
  <c r="BK50" i="3"/>
  <c r="BS50" i="3"/>
  <c r="CA50" i="3"/>
  <c r="CI50" i="3"/>
  <c r="CQ50" i="3"/>
  <c r="CY50" i="3"/>
  <c r="J51" i="3"/>
  <c r="AG19" i="3"/>
  <c r="P24" i="3"/>
  <c r="AQ25" i="3"/>
  <c r="BR26" i="3"/>
  <c r="CS27" i="3"/>
  <c r="W29" i="3"/>
  <c r="AX30" i="3"/>
  <c r="BY31" i="3"/>
  <c r="B33" i="3"/>
  <c r="AD34" i="3"/>
  <c r="AG35" i="3"/>
  <c r="CP35" i="3"/>
  <c r="Y36" i="3"/>
  <c r="BE36" i="3"/>
  <c r="CK36" i="3"/>
  <c r="T37" i="3"/>
  <c r="AZ37" i="3"/>
  <c r="CF37" i="3"/>
  <c r="O38" i="3"/>
  <c r="AU38" i="3"/>
  <c r="CA38" i="3"/>
  <c r="J39" i="3"/>
  <c r="AA39" i="3"/>
  <c r="AQ39" i="3"/>
  <c r="BC39" i="3"/>
  <c r="BK39" i="3"/>
  <c r="BS39" i="3"/>
  <c r="CA39" i="3"/>
  <c r="CI39" i="3"/>
  <c r="CQ39" i="3"/>
  <c r="CY39" i="3"/>
  <c r="J40" i="3"/>
  <c r="R40" i="3"/>
  <c r="Z40" i="3"/>
  <c r="AH40" i="3"/>
  <c r="AP40" i="3"/>
  <c r="AX40" i="3"/>
  <c r="BF40" i="3"/>
  <c r="BN40" i="3"/>
  <c r="BV40" i="3"/>
  <c r="CD40" i="3"/>
  <c r="CL40" i="3"/>
  <c r="CT40" i="3"/>
  <c r="D41" i="3"/>
  <c r="M41" i="3"/>
  <c r="U41" i="3"/>
  <c r="AC41" i="3"/>
  <c r="AK41" i="3"/>
  <c r="AS41" i="3"/>
  <c r="BA41" i="3"/>
  <c r="BI41" i="3"/>
  <c r="BQ41" i="3"/>
  <c r="BY41" i="3"/>
  <c r="CG41" i="3"/>
  <c r="CO41" i="3"/>
  <c r="CW41" i="3"/>
  <c r="G42" i="3"/>
  <c r="P42" i="3"/>
  <c r="X42" i="3"/>
  <c r="AF42" i="3"/>
  <c r="AN42" i="3"/>
  <c r="AV42" i="3"/>
  <c r="BD42" i="3"/>
  <c r="BL42" i="3"/>
  <c r="BT42" i="3"/>
  <c r="CB42" i="3"/>
  <c r="CJ42" i="3"/>
  <c r="CR42" i="3"/>
  <c r="B43" i="3"/>
  <c r="K43" i="3"/>
  <c r="S43" i="3"/>
  <c r="AA43" i="3"/>
  <c r="AI43" i="3"/>
  <c r="AQ43" i="3"/>
  <c r="AY43" i="3"/>
  <c r="BG43" i="3"/>
  <c r="BO43" i="3"/>
  <c r="BW43" i="3"/>
  <c r="CE43" i="3"/>
  <c r="CM43" i="3"/>
  <c r="CU43" i="3"/>
  <c r="E44" i="3"/>
  <c r="N44" i="3"/>
  <c r="V44" i="3"/>
  <c r="AD44" i="3"/>
  <c r="AL44" i="3"/>
  <c r="AT44" i="3"/>
  <c r="BB44" i="3"/>
  <c r="BJ44" i="3"/>
  <c r="BR44" i="3"/>
  <c r="BZ44" i="3"/>
  <c r="CH44" i="3"/>
  <c r="CP44" i="3"/>
  <c r="CX44" i="3"/>
  <c r="I45" i="3"/>
  <c r="Q45" i="3"/>
  <c r="Y45" i="3"/>
  <c r="AG45" i="3"/>
  <c r="AO45" i="3"/>
  <c r="AW45" i="3"/>
  <c r="BE45" i="3"/>
  <c r="BM45" i="3"/>
  <c r="BU45" i="3"/>
  <c r="CC45" i="3"/>
  <c r="CK45" i="3"/>
  <c r="CS45" i="3"/>
  <c r="C46" i="3"/>
  <c r="L46" i="3"/>
  <c r="T46" i="3"/>
  <c r="AB46" i="3"/>
  <c r="AJ46" i="3"/>
  <c r="AR46" i="3"/>
  <c r="AZ46" i="3"/>
  <c r="BH46" i="3"/>
  <c r="BP46" i="3"/>
  <c r="BX46" i="3"/>
  <c r="CF46" i="3"/>
  <c r="CN46" i="3"/>
  <c r="CV46" i="3"/>
  <c r="F47" i="3"/>
  <c r="O47" i="3"/>
  <c r="W47" i="3"/>
  <c r="AE47" i="3"/>
  <c r="AM47" i="3"/>
  <c r="AU47" i="3"/>
  <c r="BC47" i="3"/>
  <c r="BK47" i="3"/>
  <c r="BS47" i="3"/>
  <c r="CA47" i="3"/>
  <c r="CI47" i="3"/>
  <c r="CQ47" i="3"/>
  <c r="CY47" i="3"/>
  <c r="J48" i="3"/>
  <c r="R48" i="3"/>
  <c r="Z48" i="3"/>
  <c r="AH48" i="3"/>
  <c r="AP48" i="3"/>
  <c r="AX48" i="3"/>
  <c r="BF48" i="3"/>
  <c r="BN48" i="3"/>
  <c r="BV48" i="3"/>
  <c r="CD48" i="3"/>
  <c r="CL48" i="3"/>
  <c r="CT48" i="3"/>
  <c r="D49" i="3"/>
  <c r="M49" i="3"/>
  <c r="U49" i="3"/>
  <c r="AC49" i="3"/>
  <c r="AK49" i="3"/>
  <c r="AS49" i="3"/>
  <c r="BA49" i="3"/>
  <c r="BI49" i="3"/>
  <c r="BQ49" i="3"/>
  <c r="BY49" i="3"/>
  <c r="CG49" i="3"/>
  <c r="CO49" i="3"/>
  <c r="CW49" i="3"/>
  <c r="G50" i="3"/>
  <c r="P50" i="3"/>
  <c r="X50" i="3"/>
  <c r="AF50" i="3"/>
  <c r="AN50" i="3"/>
  <c r="AV50" i="3"/>
  <c r="BD50" i="3"/>
  <c r="BL50" i="3"/>
  <c r="BT50" i="3"/>
  <c r="CB50" i="3"/>
  <c r="CJ50" i="3"/>
  <c r="CR50" i="3"/>
  <c r="B51" i="3"/>
  <c r="K51" i="3"/>
  <c r="S51" i="3"/>
  <c r="AA51" i="3"/>
  <c r="AH19" i="3"/>
  <c r="Q24" i="3"/>
  <c r="AR25" i="3"/>
  <c r="BS26" i="3"/>
  <c r="X29" i="3"/>
  <c r="AY30" i="3"/>
  <c r="BZ31" i="3"/>
  <c r="C33" i="3"/>
  <c r="AE34" i="3"/>
  <c r="AH35" i="3"/>
  <c r="CQ35" i="3"/>
  <c r="Z36" i="3"/>
  <c r="BF36" i="3"/>
  <c r="CL36" i="3"/>
  <c r="U37" i="3"/>
  <c r="BA37" i="3"/>
  <c r="CG37" i="3"/>
  <c r="P38" i="3"/>
  <c r="AV38" i="3"/>
  <c r="CB38" i="3"/>
  <c r="K39" i="3"/>
  <c r="AB39" i="3"/>
  <c r="AR39" i="3"/>
  <c r="BD39" i="3"/>
  <c r="BL39" i="3"/>
  <c r="BT39" i="3"/>
  <c r="CB39" i="3"/>
  <c r="CJ39" i="3"/>
  <c r="CR39" i="3"/>
  <c r="B40" i="3"/>
  <c r="K40" i="3"/>
  <c r="S40" i="3"/>
  <c r="AA40" i="3"/>
  <c r="AI40" i="3"/>
  <c r="AQ40" i="3"/>
  <c r="AY40" i="3"/>
  <c r="BG40" i="3"/>
  <c r="BO40" i="3"/>
  <c r="BW40" i="3"/>
  <c r="CE40" i="3"/>
  <c r="CM40" i="3"/>
  <c r="CU40" i="3"/>
  <c r="E41" i="3"/>
  <c r="N41" i="3"/>
  <c r="V41" i="3"/>
  <c r="AD41" i="3"/>
  <c r="AL41" i="3"/>
  <c r="AT41" i="3"/>
  <c r="BB41" i="3"/>
  <c r="BJ41" i="3"/>
  <c r="BR41" i="3"/>
  <c r="BZ41" i="3"/>
  <c r="CH41" i="3"/>
  <c r="CP41" i="3"/>
  <c r="CX41" i="3"/>
  <c r="I42" i="3"/>
  <c r="Q42" i="3"/>
  <c r="Y42" i="3"/>
  <c r="AG42" i="3"/>
  <c r="AO42" i="3"/>
  <c r="AW42" i="3"/>
  <c r="BE42" i="3"/>
  <c r="BM42" i="3"/>
  <c r="BU42" i="3"/>
  <c r="CC42" i="3"/>
  <c r="CK42" i="3"/>
  <c r="CS42" i="3"/>
  <c r="C43" i="3"/>
  <c r="L43" i="3"/>
  <c r="T43" i="3"/>
  <c r="AB43" i="3"/>
  <c r="AJ43" i="3"/>
  <c r="AR43" i="3"/>
  <c r="AZ43" i="3"/>
  <c r="BH43" i="3"/>
  <c r="BP43" i="3"/>
  <c r="BX43" i="3"/>
  <c r="CF43" i="3"/>
  <c r="CN43" i="3"/>
  <c r="CV43" i="3"/>
  <c r="F44" i="3"/>
  <c r="O44" i="3"/>
  <c r="W44" i="3"/>
  <c r="AE44" i="3"/>
  <c r="AM44" i="3"/>
  <c r="AU44" i="3"/>
  <c r="BC44" i="3"/>
  <c r="BK44" i="3"/>
  <c r="BS44" i="3"/>
  <c r="CA44" i="3"/>
  <c r="CI44" i="3"/>
  <c r="CQ44" i="3"/>
  <c r="CY44" i="3"/>
  <c r="J45" i="3"/>
  <c r="R45" i="3"/>
  <c r="Z45" i="3"/>
  <c r="AH45" i="3"/>
  <c r="AP45" i="3"/>
  <c r="AX45" i="3"/>
  <c r="BF45" i="3"/>
  <c r="BN45" i="3"/>
  <c r="BV45" i="3"/>
  <c r="CD45" i="3"/>
  <c r="CL45" i="3"/>
  <c r="CT45" i="3"/>
  <c r="BI20" i="3"/>
  <c r="AV24" i="3"/>
  <c r="BW25" i="3"/>
  <c r="CX26" i="3"/>
  <c r="AB28" i="3"/>
  <c r="BC29" i="3"/>
  <c r="CD30" i="3"/>
  <c r="G32" i="3"/>
  <c r="AI33" i="3"/>
  <c r="BJ34" i="3"/>
  <c r="BD35" i="3"/>
  <c r="CX35" i="3"/>
  <c r="AG36" i="3"/>
  <c r="BM36" i="3"/>
  <c r="CS36" i="3"/>
  <c r="AB37" i="3"/>
  <c r="BH37" i="3"/>
  <c r="CN37" i="3"/>
  <c r="W38" i="3"/>
  <c r="BC38" i="3"/>
  <c r="CI38" i="3"/>
  <c r="L39" i="3"/>
  <c r="AG39" i="3"/>
  <c r="AW39" i="3"/>
  <c r="BE39" i="3"/>
  <c r="BM39" i="3"/>
  <c r="BU39" i="3"/>
  <c r="CC39" i="3"/>
  <c r="CK39" i="3"/>
  <c r="CS39" i="3"/>
  <c r="C40" i="3"/>
  <c r="L40" i="3"/>
  <c r="T40" i="3"/>
  <c r="AB40" i="3"/>
  <c r="AJ40" i="3"/>
  <c r="AR40" i="3"/>
  <c r="AZ40" i="3"/>
  <c r="BH40" i="3"/>
  <c r="BP40" i="3"/>
  <c r="BX40" i="3"/>
  <c r="CF40" i="3"/>
  <c r="CN40" i="3"/>
  <c r="CV40" i="3"/>
  <c r="F41" i="3"/>
  <c r="O41" i="3"/>
  <c r="W41" i="3"/>
  <c r="AE41" i="3"/>
  <c r="AM41" i="3"/>
  <c r="AU41" i="3"/>
  <c r="BC41" i="3"/>
  <c r="BK41" i="3"/>
  <c r="BS41" i="3"/>
  <c r="CA41" i="3"/>
  <c r="CI41" i="3"/>
  <c r="CQ41" i="3"/>
  <c r="CY41" i="3"/>
  <c r="J42" i="3"/>
  <c r="R42" i="3"/>
  <c r="Z42" i="3"/>
  <c r="AH42" i="3"/>
  <c r="AP42" i="3"/>
  <c r="AX42" i="3"/>
  <c r="BF42" i="3"/>
  <c r="BN42" i="3"/>
  <c r="BV42" i="3"/>
  <c r="CD42" i="3"/>
  <c r="CL42" i="3"/>
  <c r="CT42" i="3"/>
  <c r="D43" i="3"/>
  <c r="M43" i="3"/>
  <c r="U43" i="3"/>
  <c r="AC43" i="3"/>
  <c r="AK43" i="3"/>
  <c r="AS43" i="3"/>
  <c r="BA43" i="3"/>
  <c r="BI43" i="3"/>
  <c r="BQ43" i="3"/>
  <c r="BY43" i="3"/>
  <c r="CG43" i="3"/>
  <c r="CO43" i="3"/>
  <c r="CW43" i="3"/>
  <c r="G44" i="3"/>
  <c r="P44" i="3"/>
  <c r="X44" i="3"/>
  <c r="AF44" i="3"/>
  <c r="AN44" i="3"/>
  <c r="AV44" i="3"/>
  <c r="BD44" i="3"/>
  <c r="BL44" i="3"/>
  <c r="BT44" i="3"/>
  <c r="CB44" i="3"/>
  <c r="CJ44" i="3"/>
  <c r="CR44" i="3"/>
  <c r="B45" i="3"/>
  <c r="K45" i="3"/>
  <c r="S45" i="3"/>
  <c r="AA45" i="3"/>
  <c r="AI45" i="3"/>
  <c r="AQ45" i="3"/>
  <c r="AY45" i="3"/>
  <c r="BG45" i="3"/>
  <c r="BO45" i="3"/>
  <c r="BW45" i="3"/>
  <c r="CE45" i="3"/>
  <c r="CM45" i="3"/>
  <c r="CU45" i="3"/>
  <c r="E46" i="3"/>
  <c r="N46" i="3"/>
  <c r="V46" i="3"/>
  <c r="AD46" i="3"/>
  <c r="AL46" i="3"/>
  <c r="AT46" i="3"/>
  <c r="BB46" i="3"/>
  <c r="BJ46" i="3"/>
  <c r="BR46" i="3"/>
  <c r="BZ46" i="3"/>
  <c r="CH46" i="3"/>
  <c r="CP46" i="3"/>
  <c r="CX46" i="3"/>
  <c r="I47" i="3"/>
  <c r="Q47" i="3"/>
  <c r="Y47" i="3"/>
  <c r="AG47" i="3"/>
  <c r="AO47" i="3"/>
  <c r="AW47" i="3"/>
  <c r="BE47" i="3"/>
  <c r="BM47" i="3"/>
  <c r="BU47" i="3"/>
  <c r="CC47" i="3"/>
  <c r="CK47" i="3"/>
  <c r="CS47" i="3"/>
  <c r="C48" i="3"/>
  <c r="L48" i="3"/>
  <c r="T48" i="3"/>
  <c r="AB48" i="3"/>
  <c r="AJ48" i="3"/>
  <c r="AR48" i="3"/>
  <c r="AZ48" i="3"/>
  <c r="BH48" i="3"/>
  <c r="BP48" i="3"/>
  <c r="BX48" i="3"/>
  <c r="CF48" i="3"/>
  <c r="CN48" i="3"/>
  <c r="CV48" i="3"/>
  <c r="F49" i="3"/>
  <c r="O49" i="3"/>
  <c r="W49" i="3"/>
  <c r="AE49" i="3"/>
  <c r="AM49" i="3"/>
  <c r="AU49" i="3"/>
  <c r="BC49" i="3"/>
  <c r="BK49" i="3"/>
  <c r="BS49" i="3"/>
  <c r="CA49" i="3"/>
  <c r="CI49" i="3"/>
  <c r="CQ49" i="3"/>
  <c r="CY49" i="3"/>
  <c r="J50" i="3"/>
  <c r="R50" i="3"/>
  <c r="Z50" i="3"/>
  <c r="AH50" i="3"/>
  <c r="AP50" i="3"/>
  <c r="AX50" i="3"/>
  <c r="BF50" i="3"/>
  <c r="BN50" i="3"/>
  <c r="BV50" i="3"/>
  <c r="CD50" i="3"/>
  <c r="CL50" i="3"/>
  <c r="CT50" i="3"/>
  <c r="D51" i="3"/>
  <c r="CB24" i="3"/>
  <c r="E26" i="3"/>
  <c r="AG27" i="3"/>
  <c r="BH28" i="3"/>
  <c r="CI29" i="3"/>
  <c r="M31" i="3"/>
  <c r="AN32" i="3"/>
  <c r="BO33" i="3"/>
  <c r="CO34" i="3"/>
  <c r="BV35" i="3"/>
  <c r="I36" i="3"/>
  <c r="AO36" i="3"/>
  <c r="BU36" i="3"/>
  <c r="C37" i="3"/>
  <c r="AJ37" i="3"/>
  <c r="BP37" i="3"/>
  <c r="CV37" i="3"/>
  <c r="AE38" i="3"/>
  <c r="BK38" i="3"/>
  <c r="CQ38" i="3"/>
  <c r="S39" i="3"/>
  <c r="AI39" i="3"/>
  <c r="AY39" i="3"/>
  <c r="BG39" i="3"/>
  <c r="BO39" i="3"/>
  <c r="BW39" i="3"/>
  <c r="CE39" i="3"/>
  <c r="CM39" i="3"/>
  <c r="CU39" i="3"/>
  <c r="E40" i="3"/>
  <c r="N40" i="3"/>
  <c r="V40" i="3"/>
  <c r="AD40" i="3"/>
  <c r="AL40" i="3"/>
  <c r="AT40" i="3"/>
  <c r="BB40" i="3"/>
  <c r="BJ40" i="3"/>
  <c r="BR40" i="3"/>
  <c r="BZ40" i="3"/>
  <c r="CH40" i="3"/>
  <c r="CP40" i="3"/>
  <c r="CX40" i="3"/>
  <c r="I41" i="3"/>
  <c r="Q41" i="3"/>
  <c r="Y41" i="3"/>
  <c r="AG41" i="3"/>
  <c r="AO41" i="3"/>
  <c r="AW41" i="3"/>
  <c r="BE41" i="3"/>
  <c r="BM41" i="3"/>
  <c r="BU41" i="3"/>
  <c r="CC41" i="3"/>
  <c r="CK41" i="3"/>
  <c r="CS41" i="3"/>
  <c r="C42" i="3"/>
  <c r="L42" i="3"/>
  <c r="T42" i="3"/>
  <c r="AB42" i="3"/>
  <c r="AJ42" i="3"/>
  <c r="AR42" i="3"/>
  <c r="AZ42" i="3"/>
  <c r="BH42" i="3"/>
  <c r="BP42" i="3"/>
  <c r="BX42" i="3"/>
  <c r="CF42" i="3"/>
  <c r="CN42" i="3"/>
  <c r="CV42" i="3"/>
  <c r="F43" i="3"/>
  <c r="O43" i="3"/>
  <c r="W43" i="3"/>
  <c r="AE43" i="3"/>
  <c r="AM43" i="3"/>
  <c r="AU43" i="3"/>
  <c r="BC43" i="3"/>
  <c r="BK43" i="3"/>
  <c r="BS43" i="3"/>
  <c r="CA43" i="3"/>
  <c r="CI43" i="3"/>
  <c r="CQ43" i="3"/>
  <c r="CY43" i="3"/>
  <c r="J44" i="3"/>
  <c r="R44" i="3"/>
  <c r="Z44" i="3"/>
  <c r="AH44" i="3"/>
  <c r="AP44" i="3"/>
  <c r="AX44" i="3"/>
  <c r="BF44" i="3"/>
  <c r="BN44" i="3"/>
  <c r="BV44" i="3"/>
  <c r="CD44" i="3"/>
  <c r="CL44" i="3"/>
  <c r="CT44" i="3"/>
  <c r="D45" i="3"/>
  <c r="M45" i="3"/>
  <c r="U45" i="3"/>
  <c r="AC45" i="3"/>
  <c r="AK45" i="3"/>
  <c r="AS45" i="3"/>
  <c r="BA45" i="3"/>
  <c r="BI45" i="3"/>
  <c r="BQ45" i="3"/>
  <c r="BY45" i="3"/>
  <c r="BJ20" i="3"/>
  <c r="AC28" i="3"/>
  <c r="AJ33" i="3"/>
  <c r="AH36" i="3"/>
  <c r="BI37" i="3"/>
  <c r="CJ38" i="3"/>
  <c r="BF39" i="3"/>
  <c r="CL39" i="3"/>
  <c r="U40" i="3"/>
  <c r="BA40" i="3"/>
  <c r="CG40" i="3"/>
  <c r="P41" i="3"/>
  <c r="AV41" i="3"/>
  <c r="CB41" i="3"/>
  <c r="K42" i="3"/>
  <c r="AQ42" i="3"/>
  <c r="BW42" i="3"/>
  <c r="E43" i="3"/>
  <c r="AL43" i="3"/>
  <c r="BR43" i="3"/>
  <c r="CX43" i="3"/>
  <c r="AG44" i="3"/>
  <c r="BM44" i="3"/>
  <c r="CS44" i="3"/>
  <c r="AB45" i="3"/>
  <c r="BH45" i="3"/>
  <c r="CH45" i="3"/>
  <c r="F46" i="3"/>
  <c r="W46" i="3"/>
  <c r="AM46" i="3"/>
  <c r="BC46" i="3"/>
  <c r="BS46" i="3"/>
  <c r="CI46" i="3"/>
  <c r="CY46" i="3"/>
  <c r="R47" i="3"/>
  <c r="AH47" i="3"/>
  <c r="AX47" i="3"/>
  <c r="BN47" i="3"/>
  <c r="CD47" i="3"/>
  <c r="CT47" i="3"/>
  <c r="M48" i="3"/>
  <c r="AC48" i="3"/>
  <c r="AS48" i="3"/>
  <c r="BI48" i="3"/>
  <c r="BY48" i="3"/>
  <c r="CO48" i="3"/>
  <c r="G49" i="3"/>
  <c r="X49" i="3"/>
  <c r="AN49" i="3"/>
  <c r="BD49" i="3"/>
  <c r="BT49" i="3"/>
  <c r="CJ49" i="3"/>
  <c r="B50" i="3"/>
  <c r="S50" i="3"/>
  <c r="AI50" i="3"/>
  <c r="AY50" i="3"/>
  <c r="BO50" i="3"/>
  <c r="CE50" i="3"/>
  <c r="CU50" i="3"/>
  <c r="M51" i="3"/>
  <c r="W51" i="3"/>
  <c r="AH51" i="3"/>
  <c r="AQ51" i="3"/>
  <c r="AZ51" i="3"/>
  <c r="BI51" i="3"/>
  <c r="BR51" i="3"/>
  <c r="CA51" i="3"/>
  <c r="CI51" i="3"/>
  <c r="CQ51" i="3"/>
  <c r="CY51" i="3"/>
  <c r="J52" i="3"/>
  <c r="R52" i="3"/>
  <c r="Z52" i="3"/>
  <c r="AH52" i="3"/>
  <c r="AP52" i="3"/>
  <c r="AX52" i="3"/>
  <c r="BF52" i="3"/>
  <c r="BN52" i="3"/>
  <c r="BV52" i="3"/>
  <c r="CD52" i="3"/>
  <c r="CL52" i="3"/>
  <c r="CT52" i="3"/>
  <c r="D53" i="3"/>
  <c r="M53" i="3"/>
  <c r="U53" i="3"/>
  <c r="AC53" i="3"/>
  <c r="AK53" i="3"/>
  <c r="AS53" i="3"/>
  <c r="BA53" i="3"/>
  <c r="BI53" i="3"/>
  <c r="BQ53" i="3"/>
  <c r="BY53" i="3"/>
  <c r="CG53" i="3"/>
  <c r="CO53" i="3"/>
  <c r="CW53" i="3"/>
  <c r="G54" i="3"/>
  <c r="P54" i="3"/>
  <c r="X54" i="3"/>
  <c r="AF54" i="3"/>
  <c r="AN54" i="3"/>
  <c r="AV54" i="3"/>
  <c r="BD54" i="3"/>
  <c r="BL54" i="3"/>
  <c r="BT54" i="3"/>
  <c r="CB54" i="3"/>
  <c r="CJ54" i="3"/>
  <c r="CR54" i="3"/>
  <c r="B55" i="3"/>
  <c r="K55" i="3"/>
  <c r="S55" i="3"/>
  <c r="AA55" i="3"/>
  <c r="AI55" i="3"/>
  <c r="AQ55" i="3"/>
  <c r="AY55" i="3"/>
  <c r="BG55" i="3"/>
  <c r="BO55" i="3"/>
  <c r="BW55" i="3"/>
  <c r="CE55" i="3"/>
  <c r="CM55" i="3"/>
  <c r="CU55" i="3"/>
  <c r="E56" i="3"/>
  <c r="N56" i="3"/>
  <c r="V56" i="3"/>
  <c r="AD56" i="3"/>
  <c r="AL56" i="3"/>
  <c r="AT56" i="3"/>
  <c r="BB56" i="3"/>
  <c r="BJ56" i="3"/>
  <c r="BR56" i="3"/>
  <c r="BZ56" i="3"/>
  <c r="CH56" i="3"/>
  <c r="CP56" i="3"/>
  <c r="CX56" i="3"/>
  <c r="I57" i="3"/>
  <c r="Q57" i="3"/>
  <c r="Y57" i="3"/>
  <c r="AG57" i="3"/>
  <c r="AO57" i="3"/>
  <c r="AW57" i="3"/>
  <c r="BE57" i="3"/>
  <c r="BM57" i="3"/>
  <c r="BU57" i="3"/>
  <c r="CC57" i="3"/>
  <c r="CK57" i="3"/>
  <c r="CS57" i="3"/>
  <c r="C58" i="3"/>
  <c r="L58" i="3"/>
  <c r="T58" i="3"/>
  <c r="AB58" i="3"/>
  <c r="AJ58" i="3"/>
  <c r="AR58" i="3"/>
  <c r="AZ58" i="3"/>
  <c r="BH58" i="3"/>
  <c r="BP58" i="3"/>
  <c r="BX58" i="3"/>
  <c r="CF58" i="3"/>
  <c r="CN58" i="3"/>
  <c r="CV58" i="3"/>
  <c r="F59" i="3"/>
  <c r="O59" i="3"/>
  <c r="W59" i="3"/>
  <c r="AE59" i="3"/>
  <c r="AM59" i="3"/>
  <c r="AU59" i="3"/>
  <c r="BC59" i="3"/>
  <c r="BK59" i="3"/>
  <c r="BS59" i="3"/>
  <c r="CA59" i="3"/>
  <c r="CI59" i="3"/>
  <c r="CQ59" i="3"/>
  <c r="CY59" i="3"/>
  <c r="J60" i="3"/>
  <c r="R60" i="3"/>
  <c r="Z60" i="3"/>
  <c r="CK21" i="3"/>
  <c r="BI28" i="3"/>
  <c r="BP33" i="3"/>
  <c r="AP36" i="3"/>
  <c r="BQ37" i="3"/>
  <c r="CR38" i="3"/>
  <c r="BH39" i="3"/>
  <c r="CN39" i="3"/>
  <c r="W40" i="3"/>
  <c r="BC40" i="3"/>
  <c r="CI40" i="3"/>
  <c r="R41" i="3"/>
  <c r="AX41" i="3"/>
  <c r="CD41" i="3"/>
  <c r="M42" i="3"/>
  <c r="AS42" i="3"/>
  <c r="BY42" i="3"/>
  <c r="G43" i="3"/>
  <c r="AN43" i="3"/>
  <c r="BT43" i="3"/>
  <c r="B44" i="3"/>
  <c r="AI44" i="3"/>
  <c r="BO44" i="3"/>
  <c r="CU44" i="3"/>
  <c r="AD45" i="3"/>
  <c r="BJ45" i="3"/>
  <c r="CN45" i="3"/>
  <c r="G46" i="3"/>
  <c r="X46" i="3"/>
  <c r="AN46" i="3"/>
  <c r="BD46" i="3"/>
  <c r="BT46" i="3"/>
  <c r="CJ46" i="3"/>
  <c r="B47" i="3"/>
  <c r="S47" i="3"/>
  <c r="AI47" i="3"/>
  <c r="AY47" i="3"/>
  <c r="BO47" i="3"/>
  <c r="CE47" i="3"/>
  <c r="CU47" i="3"/>
  <c r="N48" i="3"/>
  <c r="AD48" i="3"/>
  <c r="AT48" i="3"/>
  <c r="BJ48" i="3"/>
  <c r="BZ48" i="3"/>
  <c r="CP48" i="3"/>
  <c r="I49" i="3"/>
  <c r="Y49" i="3"/>
  <c r="AO49" i="3"/>
  <c r="BE49" i="3"/>
  <c r="BU49" i="3"/>
  <c r="CK49" i="3"/>
  <c r="C50" i="3"/>
  <c r="T50" i="3"/>
  <c r="AJ50" i="3"/>
  <c r="AZ50" i="3"/>
  <c r="BP50" i="3"/>
  <c r="CF50" i="3"/>
  <c r="CV50" i="3"/>
  <c r="N51" i="3"/>
  <c r="X51" i="3"/>
  <c r="AI51" i="3"/>
  <c r="AR51" i="3"/>
  <c r="BA51" i="3"/>
  <c r="BJ51" i="3"/>
  <c r="BS51" i="3"/>
  <c r="CB51" i="3"/>
  <c r="CJ51" i="3"/>
  <c r="CR51" i="3"/>
  <c r="B52" i="3"/>
  <c r="K52" i="3"/>
  <c r="S52" i="3"/>
  <c r="AA52" i="3"/>
  <c r="AI52" i="3"/>
  <c r="AQ52" i="3"/>
  <c r="AY52" i="3"/>
  <c r="BG52" i="3"/>
  <c r="BO52" i="3"/>
  <c r="BW52" i="3"/>
  <c r="CE52" i="3"/>
  <c r="CM52" i="3"/>
  <c r="CU52" i="3"/>
  <c r="E53" i="3"/>
  <c r="N53" i="3"/>
  <c r="V53" i="3"/>
  <c r="AD53" i="3"/>
  <c r="AL53" i="3"/>
  <c r="AT53" i="3"/>
  <c r="BB53" i="3"/>
  <c r="BJ53" i="3"/>
  <c r="BR53" i="3"/>
  <c r="BZ53" i="3"/>
  <c r="CH53" i="3"/>
  <c r="CP53" i="3"/>
  <c r="CX53" i="3"/>
  <c r="I54" i="3"/>
  <c r="Q54" i="3"/>
  <c r="Y54" i="3"/>
  <c r="AG54" i="3"/>
  <c r="AO54" i="3"/>
  <c r="AW54" i="3"/>
  <c r="BE54" i="3"/>
  <c r="BM54" i="3"/>
  <c r="BU54" i="3"/>
  <c r="CC54" i="3"/>
  <c r="CK54" i="3"/>
  <c r="CS54" i="3"/>
  <c r="C55" i="3"/>
  <c r="L55" i="3"/>
  <c r="T55" i="3"/>
  <c r="AB55" i="3"/>
  <c r="AJ55" i="3"/>
  <c r="AR55" i="3"/>
  <c r="AZ55" i="3"/>
  <c r="BH55" i="3"/>
  <c r="BP55" i="3"/>
  <c r="BX55" i="3"/>
  <c r="CF55" i="3"/>
  <c r="CN55" i="3"/>
  <c r="CV55" i="3"/>
  <c r="F56" i="3"/>
  <c r="O56" i="3"/>
  <c r="W56" i="3"/>
  <c r="AE56" i="3"/>
  <c r="AM56" i="3"/>
  <c r="AU56" i="3"/>
  <c r="BC56" i="3"/>
  <c r="BK56" i="3"/>
  <c r="BS56" i="3"/>
  <c r="CA56" i="3"/>
  <c r="CI56" i="3"/>
  <c r="CQ56" i="3"/>
  <c r="CY56" i="3"/>
  <c r="J57" i="3"/>
  <c r="R57" i="3"/>
  <c r="Z57" i="3"/>
  <c r="AH57" i="3"/>
  <c r="AP57" i="3"/>
  <c r="AX57" i="3"/>
  <c r="BF57" i="3"/>
  <c r="BN57" i="3"/>
  <c r="BV57" i="3"/>
  <c r="CD57" i="3"/>
  <c r="CL57" i="3"/>
  <c r="CT57" i="3"/>
  <c r="D58" i="3"/>
  <c r="M58" i="3"/>
  <c r="U58" i="3"/>
  <c r="AC58" i="3"/>
  <c r="AK58" i="3"/>
  <c r="AS58" i="3"/>
  <c r="BA58" i="3"/>
  <c r="BI58" i="3"/>
  <c r="BQ58" i="3"/>
  <c r="BY58" i="3"/>
  <c r="CG58" i="3"/>
  <c r="CO58" i="3"/>
  <c r="CW58" i="3"/>
  <c r="G59" i="3"/>
  <c r="P59" i="3"/>
  <c r="X59" i="3"/>
  <c r="AF59" i="3"/>
  <c r="AN59" i="3"/>
  <c r="AV59" i="3"/>
  <c r="BD59" i="3"/>
  <c r="BL59" i="3"/>
  <c r="BT59" i="3"/>
  <c r="CB59" i="3"/>
  <c r="CJ59" i="3"/>
  <c r="CR59" i="3"/>
  <c r="B60" i="3"/>
  <c r="K60" i="3"/>
  <c r="S60" i="3"/>
  <c r="AA60" i="3"/>
  <c r="AW24" i="3"/>
  <c r="BD29" i="3"/>
  <c r="BK34" i="3"/>
  <c r="BN36" i="3"/>
  <c r="CO37" i="3"/>
  <c r="R39" i="3"/>
  <c r="BN39" i="3"/>
  <c r="CT39" i="3"/>
  <c r="AC40" i="3"/>
  <c r="BI40" i="3"/>
  <c r="CO40" i="3"/>
  <c r="X41" i="3"/>
  <c r="BD41" i="3"/>
  <c r="CJ41" i="3"/>
  <c r="S42" i="3"/>
  <c r="AY42" i="3"/>
  <c r="CE42" i="3"/>
  <c r="N43" i="3"/>
  <c r="AT43" i="3"/>
  <c r="BZ43" i="3"/>
  <c r="I44" i="3"/>
  <c r="AO44" i="3"/>
  <c r="BU44" i="3"/>
  <c r="C45" i="3"/>
  <c r="AJ45" i="3"/>
  <c r="BP45" i="3"/>
  <c r="CO45" i="3"/>
  <c r="I46" i="3"/>
  <c r="Y46" i="3"/>
  <c r="AO46" i="3"/>
  <c r="BE46" i="3"/>
  <c r="BU46" i="3"/>
  <c r="CK46" i="3"/>
  <c r="C47" i="3"/>
  <c r="T47" i="3"/>
  <c r="AJ47" i="3"/>
  <c r="AZ47" i="3"/>
  <c r="BP47" i="3"/>
  <c r="CF47" i="3"/>
  <c r="CV47" i="3"/>
  <c r="O48" i="3"/>
  <c r="AE48" i="3"/>
  <c r="AU48" i="3"/>
  <c r="BK48" i="3"/>
  <c r="CA48" i="3"/>
  <c r="CQ48" i="3"/>
  <c r="J49" i="3"/>
  <c r="Z49" i="3"/>
  <c r="AP49" i="3"/>
  <c r="BF49" i="3"/>
  <c r="BV49" i="3"/>
  <c r="CL49" i="3"/>
  <c r="D50" i="3"/>
  <c r="U50" i="3"/>
  <c r="AK50" i="3"/>
  <c r="BA50" i="3"/>
  <c r="BQ50" i="3"/>
  <c r="CG50" i="3"/>
  <c r="CW50" i="3"/>
  <c r="O51" i="3"/>
  <c r="Z51" i="3"/>
  <c r="AJ51" i="3"/>
  <c r="AS51" i="3"/>
  <c r="BB51" i="3"/>
  <c r="BK51" i="3"/>
  <c r="BT51" i="3"/>
  <c r="CC51" i="3"/>
  <c r="CK51" i="3"/>
  <c r="CS51" i="3"/>
  <c r="C52" i="3"/>
  <c r="L52" i="3"/>
  <c r="T52" i="3"/>
  <c r="AB52" i="3"/>
  <c r="AJ52" i="3"/>
  <c r="AR52" i="3"/>
  <c r="AZ52" i="3"/>
  <c r="BH52" i="3"/>
  <c r="BP52" i="3"/>
  <c r="BX52" i="3"/>
  <c r="CF52" i="3"/>
  <c r="CN52" i="3"/>
  <c r="CV52" i="3"/>
  <c r="F53" i="3"/>
  <c r="O53" i="3"/>
  <c r="W53" i="3"/>
  <c r="AE53" i="3"/>
  <c r="AM53" i="3"/>
  <c r="AU53" i="3"/>
  <c r="BC53" i="3"/>
  <c r="BK53" i="3"/>
  <c r="BS53" i="3"/>
  <c r="CA53" i="3"/>
  <c r="CI53" i="3"/>
  <c r="CQ53" i="3"/>
  <c r="CY53" i="3"/>
  <c r="J54" i="3"/>
  <c r="R54" i="3"/>
  <c r="Z54" i="3"/>
  <c r="AH54" i="3"/>
  <c r="AP54" i="3"/>
  <c r="AX54" i="3"/>
  <c r="BF54" i="3"/>
  <c r="BN54" i="3"/>
  <c r="BV54" i="3"/>
  <c r="CD54" i="3"/>
  <c r="CL54" i="3"/>
  <c r="CT54" i="3"/>
  <c r="D55" i="3"/>
  <c r="M55" i="3"/>
  <c r="U55" i="3"/>
  <c r="AC55" i="3"/>
  <c r="AK55" i="3"/>
  <c r="AS55" i="3"/>
  <c r="BA55" i="3"/>
  <c r="BI55" i="3"/>
  <c r="BQ55" i="3"/>
  <c r="BY55" i="3"/>
  <c r="CG55" i="3"/>
  <c r="CO55" i="3"/>
  <c r="CW55" i="3"/>
  <c r="G56" i="3"/>
  <c r="P56" i="3"/>
  <c r="X56" i="3"/>
  <c r="AF56" i="3"/>
  <c r="AN56" i="3"/>
  <c r="AV56" i="3"/>
  <c r="BD56" i="3"/>
  <c r="BL56" i="3"/>
  <c r="BT56" i="3"/>
  <c r="CB56" i="3"/>
  <c r="CJ56" i="3"/>
  <c r="CR56" i="3"/>
  <c r="B57" i="3"/>
  <c r="K57" i="3"/>
  <c r="S57" i="3"/>
  <c r="AA57" i="3"/>
  <c r="AI57" i="3"/>
  <c r="AQ57" i="3"/>
  <c r="AY57" i="3"/>
  <c r="BG57" i="3"/>
  <c r="BO57" i="3"/>
  <c r="BW57" i="3"/>
  <c r="CE57" i="3"/>
  <c r="CM57" i="3"/>
  <c r="CU57" i="3"/>
  <c r="E58" i="3"/>
  <c r="N58" i="3"/>
  <c r="V58" i="3"/>
  <c r="AD58" i="3"/>
  <c r="AL58" i="3"/>
  <c r="AT58" i="3"/>
  <c r="BB58" i="3"/>
  <c r="BJ58" i="3"/>
  <c r="BR58" i="3"/>
  <c r="BZ58" i="3"/>
  <c r="CH58" i="3"/>
  <c r="CP58" i="3"/>
  <c r="CX58" i="3"/>
  <c r="I59" i="3"/>
  <c r="Q59" i="3"/>
  <c r="Y59" i="3"/>
  <c r="AG59" i="3"/>
  <c r="AO59" i="3"/>
  <c r="AW59" i="3"/>
  <c r="BE59" i="3"/>
  <c r="BM59" i="3"/>
  <c r="BU59" i="3"/>
  <c r="CC59" i="3"/>
  <c r="CK59" i="3"/>
  <c r="CS59" i="3"/>
  <c r="C60" i="3"/>
  <c r="CC24" i="3"/>
  <c r="CP34" i="3"/>
  <c r="BV36" i="3"/>
  <c r="CW37" i="3"/>
  <c r="T39" i="3"/>
  <c r="BP39" i="3"/>
  <c r="CV39" i="3"/>
  <c r="AE40" i="3"/>
  <c r="BK40" i="3"/>
  <c r="CQ40" i="3"/>
  <c r="Z41" i="3"/>
  <c r="BF41" i="3"/>
  <c r="CL41" i="3"/>
  <c r="U42" i="3"/>
  <c r="BA42" i="3"/>
  <c r="CG42" i="3"/>
  <c r="P43" i="3"/>
  <c r="AV43" i="3"/>
  <c r="CB43" i="3"/>
  <c r="K44" i="3"/>
  <c r="AQ44" i="3"/>
  <c r="BW44" i="3"/>
  <c r="E45" i="3"/>
  <c r="AL45" i="3"/>
  <c r="BR45" i="3"/>
  <c r="CP45" i="3"/>
  <c r="M46" i="3"/>
  <c r="AC46" i="3"/>
  <c r="AS46" i="3"/>
  <c r="BI46" i="3"/>
  <c r="BY46" i="3"/>
  <c r="CO46" i="3"/>
  <c r="G47" i="3"/>
  <c r="X47" i="3"/>
  <c r="AN47" i="3"/>
  <c r="BD47" i="3"/>
  <c r="BT47" i="3"/>
  <c r="CJ47" i="3"/>
  <c r="B48" i="3"/>
  <c r="S48" i="3"/>
  <c r="AI48" i="3"/>
  <c r="AY48" i="3"/>
  <c r="BO48" i="3"/>
  <c r="CE48" i="3"/>
  <c r="CU48" i="3"/>
  <c r="N49" i="3"/>
  <c r="AD49" i="3"/>
  <c r="AT49" i="3"/>
  <c r="BJ49" i="3"/>
  <c r="BZ49" i="3"/>
  <c r="CP49" i="3"/>
  <c r="I50" i="3"/>
  <c r="Y50" i="3"/>
  <c r="AO50" i="3"/>
  <c r="BE50" i="3"/>
  <c r="BU50" i="3"/>
  <c r="CK50" i="3"/>
  <c r="C51" i="3"/>
  <c r="P51" i="3"/>
  <c r="AB51" i="3"/>
  <c r="AK51" i="3"/>
  <c r="AT51" i="3"/>
  <c r="BC51" i="3"/>
  <c r="BL51" i="3"/>
  <c r="BV51" i="3"/>
  <c r="CD51" i="3"/>
  <c r="CL51" i="3"/>
  <c r="CT51" i="3"/>
  <c r="D52" i="3"/>
  <c r="M52" i="3"/>
  <c r="U52" i="3"/>
  <c r="AC52" i="3"/>
  <c r="AK52" i="3"/>
  <c r="AS52" i="3"/>
  <c r="BA52" i="3"/>
  <c r="BI52" i="3"/>
  <c r="BQ52" i="3"/>
  <c r="BY52" i="3"/>
  <c r="CG52" i="3"/>
  <c r="CO52" i="3"/>
  <c r="CW52" i="3"/>
  <c r="G53" i="3"/>
  <c r="P53" i="3"/>
  <c r="X53" i="3"/>
  <c r="AF53" i="3"/>
  <c r="AN53" i="3"/>
  <c r="AV53" i="3"/>
  <c r="BD53" i="3"/>
  <c r="BL53" i="3"/>
  <c r="BT53" i="3"/>
  <c r="CB53" i="3"/>
  <c r="CJ53" i="3"/>
  <c r="CR53" i="3"/>
  <c r="B54" i="3"/>
  <c r="K54" i="3"/>
  <c r="S54" i="3"/>
  <c r="AA54" i="3"/>
  <c r="AI54" i="3"/>
  <c r="AQ54" i="3"/>
  <c r="AY54" i="3"/>
  <c r="BG54" i="3"/>
  <c r="BO54" i="3"/>
  <c r="BW54" i="3"/>
  <c r="CE54" i="3"/>
  <c r="CM54" i="3"/>
  <c r="CU54" i="3"/>
  <c r="E55" i="3"/>
  <c r="N55" i="3"/>
  <c r="V55" i="3"/>
  <c r="AD55" i="3"/>
  <c r="AL55" i="3"/>
  <c r="AT55" i="3"/>
  <c r="BB55" i="3"/>
  <c r="BJ55" i="3"/>
  <c r="BR55" i="3"/>
  <c r="BZ55" i="3"/>
  <c r="CH55" i="3"/>
  <c r="CP55" i="3"/>
  <c r="CX55" i="3"/>
  <c r="I56" i="3"/>
  <c r="Q56" i="3"/>
  <c r="Y56" i="3"/>
  <c r="AG56" i="3"/>
  <c r="AO56" i="3"/>
  <c r="AW56" i="3"/>
  <c r="BE56" i="3"/>
  <c r="BM56" i="3"/>
  <c r="BU56" i="3"/>
  <c r="CC56" i="3"/>
  <c r="CK56" i="3"/>
  <c r="CS56" i="3"/>
  <c r="C57" i="3"/>
  <c r="L57" i="3"/>
  <c r="T57" i="3"/>
  <c r="AB57" i="3"/>
  <c r="AJ57" i="3"/>
  <c r="AR57" i="3"/>
  <c r="AZ57" i="3"/>
  <c r="BH57" i="3"/>
  <c r="BP57" i="3"/>
  <c r="BX57" i="3"/>
  <c r="CF57" i="3"/>
  <c r="CN57" i="3"/>
  <c r="CV57" i="3"/>
  <c r="F58" i="3"/>
  <c r="O58" i="3"/>
  <c r="W58" i="3"/>
  <c r="AE58" i="3"/>
  <c r="AM58" i="3"/>
  <c r="AU58" i="3"/>
  <c r="BC58" i="3"/>
  <c r="BK58" i="3"/>
  <c r="BS58" i="3"/>
  <c r="CA58" i="3"/>
  <c r="CI58" i="3"/>
  <c r="CQ58" i="3"/>
  <c r="CY58" i="3"/>
  <c r="J59" i="3"/>
  <c r="R59" i="3"/>
  <c r="Z59" i="3"/>
  <c r="AH59" i="3"/>
  <c r="AP59" i="3"/>
  <c r="AX59" i="3"/>
  <c r="BF59" i="3"/>
  <c r="BN59" i="3"/>
  <c r="BV59" i="3"/>
  <c r="CD59" i="3"/>
  <c r="CL59" i="3"/>
  <c r="CT59" i="3"/>
  <c r="D60" i="3"/>
  <c r="M60" i="3"/>
  <c r="U60" i="3"/>
  <c r="AC60" i="3"/>
  <c r="AK60" i="3"/>
  <c r="AS60" i="3"/>
  <c r="BX25" i="3"/>
  <c r="CE30" i="3"/>
  <c r="BE35" i="3"/>
  <c r="CT36" i="3"/>
  <c r="X38" i="3"/>
  <c r="AH39" i="3"/>
  <c r="BV39" i="3"/>
  <c r="D40" i="3"/>
  <c r="AK40" i="3"/>
  <c r="BQ40" i="3"/>
  <c r="CW40" i="3"/>
  <c r="AF41" i="3"/>
  <c r="BL41" i="3"/>
  <c r="CR41" i="3"/>
  <c r="AA42" i="3"/>
  <c r="BG42" i="3"/>
  <c r="CM42" i="3"/>
  <c r="V43" i="3"/>
  <c r="BB43" i="3"/>
  <c r="CH43" i="3"/>
  <c r="Q44" i="3"/>
  <c r="AW44" i="3"/>
  <c r="CC44" i="3"/>
  <c r="L45" i="3"/>
  <c r="AR45" i="3"/>
  <c r="BX45" i="3"/>
  <c r="CV45" i="3"/>
  <c r="O46" i="3"/>
  <c r="AE46" i="3"/>
  <c r="AU46" i="3"/>
  <c r="BK46" i="3"/>
  <c r="CA46" i="3"/>
  <c r="CQ46" i="3"/>
  <c r="J47" i="3"/>
  <c r="Z47" i="3"/>
  <c r="AP47" i="3"/>
  <c r="BF47" i="3"/>
  <c r="BV47" i="3"/>
  <c r="CL47" i="3"/>
  <c r="D48" i="3"/>
  <c r="U48" i="3"/>
  <c r="AK48" i="3"/>
  <c r="BA48" i="3"/>
  <c r="BQ48" i="3"/>
  <c r="CG48" i="3"/>
  <c r="CW48" i="3"/>
  <c r="P49" i="3"/>
  <c r="AF49" i="3"/>
  <c r="AV49" i="3"/>
  <c r="BL49" i="3"/>
  <c r="CB49" i="3"/>
  <c r="CR49" i="3"/>
  <c r="K50" i="3"/>
  <c r="AA50" i="3"/>
  <c r="AQ50" i="3"/>
  <c r="BG50" i="3"/>
  <c r="BW50" i="3"/>
  <c r="CM50" i="3"/>
  <c r="E51" i="3"/>
  <c r="R51" i="3"/>
  <c r="AC51" i="3"/>
  <c r="AL51" i="3"/>
  <c r="AU51" i="3"/>
  <c r="BD51" i="3"/>
  <c r="BN51" i="3"/>
  <c r="BW51" i="3"/>
  <c r="CE51" i="3"/>
  <c r="CM51" i="3"/>
  <c r="CU51" i="3"/>
  <c r="E52" i="3"/>
  <c r="N52" i="3"/>
  <c r="V52" i="3"/>
  <c r="AD52" i="3"/>
  <c r="AL52" i="3"/>
  <c r="AT52" i="3"/>
  <c r="BB52" i="3"/>
  <c r="BJ52" i="3"/>
  <c r="BR52" i="3"/>
  <c r="BZ52" i="3"/>
  <c r="CH52" i="3"/>
  <c r="CP52" i="3"/>
  <c r="CX52" i="3"/>
  <c r="I53" i="3"/>
  <c r="Q53" i="3"/>
  <c r="Y53" i="3"/>
  <c r="AG53" i="3"/>
  <c r="AO53" i="3"/>
  <c r="AW53" i="3"/>
  <c r="BE53" i="3"/>
  <c r="BM53" i="3"/>
  <c r="BU53" i="3"/>
  <c r="CC53" i="3"/>
  <c r="CK53" i="3"/>
  <c r="CS53" i="3"/>
  <c r="C54" i="3"/>
  <c r="L54" i="3"/>
  <c r="T54" i="3"/>
  <c r="AB54" i="3"/>
  <c r="AJ54" i="3"/>
  <c r="AR54" i="3"/>
  <c r="AZ54" i="3"/>
  <c r="BH54" i="3"/>
  <c r="BP54" i="3"/>
  <c r="BX54" i="3"/>
  <c r="CF54" i="3"/>
  <c r="CN54" i="3"/>
  <c r="CV54" i="3"/>
  <c r="F55" i="3"/>
  <c r="O55" i="3"/>
  <c r="W55" i="3"/>
  <c r="AE55" i="3"/>
  <c r="AM55" i="3"/>
  <c r="AU55" i="3"/>
  <c r="BC55" i="3"/>
  <c r="BK55" i="3"/>
  <c r="BS55" i="3"/>
  <c r="CA55" i="3"/>
  <c r="CI55" i="3"/>
  <c r="CQ55" i="3"/>
  <c r="CY55" i="3"/>
  <c r="J56" i="3"/>
  <c r="R56" i="3"/>
  <c r="Z56" i="3"/>
  <c r="AH56" i="3"/>
  <c r="AP56" i="3"/>
  <c r="AX56" i="3"/>
  <c r="BF56" i="3"/>
  <c r="BN56" i="3"/>
  <c r="BV56" i="3"/>
  <c r="CD56" i="3"/>
  <c r="CL56" i="3"/>
  <c r="CT56" i="3"/>
  <c r="D57" i="3"/>
  <c r="M57" i="3"/>
  <c r="U57" i="3"/>
  <c r="AC57" i="3"/>
  <c r="AK57" i="3"/>
  <c r="AS57" i="3"/>
  <c r="BA57" i="3"/>
  <c r="BI57" i="3"/>
  <c r="BQ57" i="3"/>
  <c r="BY57" i="3"/>
  <c r="CG57" i="3"/>
  <c r="CO57" i="3"/>
  <c r="CW57" i="3"/>
  <c r="G58" i="3"/>
  <c r="P58" i="3"/>
  <c r="X58" i="3"/>
  <c r="AF58" i="3"/>
  <c r="AN58" i="3"/>
  <c r="AV58" i="3"/>
  <c r="BD58" i="3"/>
  <c r="BL58" i="3"/>
  <c r="BT58" i="3"/>
  <c r="CB58" i="3"/>
  <c r="CJ58" i="3"/>
  <c r="CR58" i="3"/>
  <c r="B59" i="3"/>
  <c r="K59" i="3"/>
  <c r="S59" i="3"/>
  <c r="AA59" i="3"/>
  <c r="AI59" i="3"/>
  <c r="AQ59" i="3"/>
  <c r="AY59" i="3"/>
  <c r="BG59" i="3"/>
  <c r="BO59" i="3"/>
  <c r="BW59" i="3"/>
  <c r="CE59" i="3"/>
  <c r="CM59" i="3"/>
  <c r="CU59" i="3"/>
  <c r="E60" i="3"/>
  <c r="CY26" i="3"/>
  <c r="I32" i="3"/>
  <c r="CY35" i="3"/>
  <c r="AC37" i="3"/>
  <c r="BD38" i="3"/>
  <c r="AX39" i="3"/>
  <c r="CD39" i="3"/>
  <c r="M40" i="3"/>
  <c r="AS40" i="3"/>
  <c r="BY40" i="3"/>
  <c r="G41" i="3"/>
  <c r="AN41" i="3"/>
  <c r="BT41" i="3"/>
  <c r="B42" i="3"/>
  <c r="AI42" i="3"/>
  <c r="BO42" i="3"/>
  <c r="CU42" i="3"/>
  <c r="AD43" i="3"/>
  <c r="BJ43" i="3"/>
  <c r="CP43" i="3"/>
  <c r="Y44" i="3"/>
  <c r="BE44" i="3"/>
  <c r="CK44" i="3"/>
  <c r="T45" i="3"/>
  <c r="AZ45" i="3"/>
  <c r="CF45" i="3"/>
  <c r="CX45" i="3"/>
  <c r="Q46" i="3"/>
  <c r="AG46" i="3"/>
  <c r="AW46" i="3"/>
  <c r="BM46" i="3"/>
  <c r="CC46" i="3"/>
  <c r="CS46" i="3"/>
  <c r="L47" i="3"/>
  <c r="AB47" i="3"/>
  <c r="AR47" i="3"/>
  <c r="BH47" i="3"/>
  <c r="BX47" i="3"/>
  <c r="CN47" i="3"/>
  <c r="F48" i="3"/>
  <c r="W48" i="3"/>
  <c r="AM48" i="3"/>
  <c r="BC48" i="3"/>
  <c r="BS48" i="3"/>
  <c r="CI48" i="3"/>
  <c r="CY48" i="3"/>
  <c r="R49" i="3"/>
  <c r="AH49" i="3"/>
  <c r="AX49" i="3"/>
  <c r="BN49" i="3"/>
  <c r="CD49" i="3"/>
  <c r="CT49" i="3"/>
  <c r="M50" i="3"/>
  <c r="AC50" i="3"/>
  <c r="AS50" i="3"/>
  <c r="BI50" i="3"/>
  <c r="BY50" i="3"/>
  <c r="CO50" i="3"/>
  <c r="G51" i="3"/>
  <c r="U51" i="3"/>
  <c r="AE51" i="3"/>
  <c r="AN51" i="3"/>
  <c r="AX51" i="3"/>
  <c r="BG51" i="3"/>
  <c r="BP51" i="3"/>
  <c r="BY51" i="3"/>
  <c r="CG51" i="3"/>
  <c r="CO51" i="3"/>
  <c r="CW51" i="3"/>
  <c r="G52" i="3"/>
  <c r="P52" i="3"/>
  <c r="X52" i="3"/>
  <c r="AF52" i="3"/>
  <c r="AN52" i="3"/>
  <c r="AV52" i="3"/>
  <c r="BD52" i="3"/>
  <c r="BL52" i="3"/>
  <c r="BT52" i="3"/>
  <c r="CB52" i="3"/>
  <c r="CJ52" i="3"/>
  <c r="CR52" i="3"/>
  <c r="B53" i="3"/>
  <c r="K53" i="3"/>
  <c r="S53" i="3"/>
  <c r="AA53" i="3"/>
  <c r="AI53" i="3"/>
  <c r="AQ53" i="3"/>
  <c r="AY53" i="3"/>
  <c r="BG53" i="3"/>
  <c r="BO53" i="3"/>
  <c r="BW53" i="3"/>
  <c r="CE53" i="3"/>
  <c r="CM53" i="3"/>
  <c r="CU53" i="3"/>
  <c r="E54" i="3"/>
  <c r="N54" i="3"/>
  <c r="V54" i="3"/>
  <c r="AD54" i="3"/>
  <c r="AL54" i="3"/>
  <c r="AT54" i="3"/>
  <c r="BB54" i="3"/>
  <c r="BJ54" i="3"/>
  <c r="BR54" i="3"/>
  <c r="BZ54" i="3"/>
  <c r="CH54" i="3"/>
  <c r="CP54" i="3"/>
  <c r="CX54" i="3"/>
  <c r="I55" i="3"/>
  <c r="Q55" i="3"/>
  <c r="Y55" i="3"/>
  <c r="AG55" i="3"/>
  <c r="AO55" i="3"/>
  <c r="AW55" i="3"/>
  <c r="BE55" i="3"/>
  <c r="BM55" i="3"/>
  <c r="BU55" i="3"/>
  <c r="CC55" i="3"/>
  <c r="CK55" i="3"/>
  <c r="CS55" i="3"/>
  <c r="C56" i="3"/>
  <c r="L56" i="3"/>
  <c r="T56" i="3"/>
  <c r="AB56" i="3"/>
  <c r="AJ56" i="3"/>
  <c r="AR56" i="3"/>
  <c r="AZ56" i="3"/>
  <c r="BH56" i="3"/>
  <c r="BP56" i="3"/>
  <c r="BX56" i="3"/>
  <c r="CF56" i="3"/>
  <c r="CN56" i="3"/>
  <c r="CV56" i="3"/>
  <c r="F57" i="3"/>
  <c r="O57" i="3"/>
  <c r="W57" i="3"/>
  <c r="AE57" i="3"/>
  <c r="AM57" i="3"/>
  <c r="AU57" i="3"/>
  <c r="BC57" i="3"/>
  <c r="BK57" i="3"/>
  <c r="BS57" i="3"/>
  <c r="CA57" i="3"/>
  <c r="CI57" i="3"/>
  <c r="CQ57" i="3"/>
  <c r="CY57" i="3"/>
  <c r="J58" i="3"/>
  <c r="R58" i="3"/>
  <c r="Z58" i="3"/>
  <c r="AH58" i="3"/>
  <c r="AP58" i="3"/>
  <c r="AX58" i="3"/>
  <c r="BF58" i="3"/>
  <c r="BN58" i="3"/>
  <c r="BV58" i="3"/>
  <c r="CD58" i="3"/>
  <c r="CL58" i="3"/>
  <c r="CT58" i="3"/>
  <c r="D59" i="3"/>
  <c r="M59" i="3"/>
  <c r="U59" i="3"/>
  <c r="AC59" i="3"/>
  <c r="AK59" i="3"/>
  <c r="AS59" i="3"/>
  <c r="BA59" i="3"/>
  <c r="BI59" i="3"/>
  <c r="BQ59" i="3"/>
  <c r="BY59" i="3"/>
  <c r="CG59" i="3"/>
  <c r="CO59" i="3"/>
  <c r="CW59" i="3"/>
  <c r="F26" i="3"/>
  <c r="AF38" i="3"/>
  <c r="AM40" i="3"/>
  <c r="BN41" i="3"/>
  <c r="CO42" i="3"/>
  <c r="S44" i="3"/>
  <c r="AT45" i="3"/>
  <c r="AF46" i="3"/>
  <c r="CR46" i="3"/>
  <c r="BG47" i="3"/>
  <c r="V48" i="3"/>
  <c r="CH48" i="3"/>
  <c r="AW49" i="3"/>
  <c r="L50" i="3"/>
  <c r="BX50" i="3"/>
  <c r="AD51" i="3"/>
  <c r="BO51" i="3"/>
  <c r="CV51" i="3"/>
  <c r="AE52" i="3"/>
  <c r="BK52" i="3"/>
  <c r="CQ52" i="3"/>
  <c r="Z53" i="3"/>
  <c r="BF53" i="3"/>
  <c r="CL53" i="3"/>
  <c r="U54" i="3"/>
  <c r="BA54" i="3"/>
  <c r="CG54" i="3"/>
  <c r="P55" i="3"/>
  <c r="AV55" i="3"/>
  <c r="CB55" i="3"/>
  <c r="K56" i="3"/>
  <c r="AQ56" i="3"/>
  <c r="BW56" i="3"/>
  <c r="E57" i="3"/>
  <c r="AL57" i="3"/>
  <c r="BR57" i="3"/>
  <c r="CX57" i="3"/>
  <c r="AG58" i="3"/>
  <c r="BM58" i="3"/>
  <c r="CS58" i="3"/>
  <c r="AB59" i="3"/>
  <c r="BH59" i="3"/>
  <c r="CN59" i="3"/>
  <c r="N60" i="3"/>
  <c r="Y60" i="3"/>
  <c r="AJ60" i="3"/>
  <c r="AT60" i="3"/>
  <c r="BB60" i="3"/>
  <c r="BJ60" i="3"/>
  <c r="BR60" i="3"/>
  <c r="BZ60" i="3"/>
  <c r="CH60" i="3"/>
  <c r="CP60" i="3"/>
  <c r="CX60" i="3"/>
  <c r="I61" i="3"/>
  <c r="Q61" i="3"/>
  <c r="Y61" i="3"/>
  <c r="AG61" i="3"/>
  <c r="AO61" i="3"/>
  <c r="AW61" i="3"/>
  <c r="BE61" i="3"/>
  <c r="BM61" i="3"/>
  <c r="BU61" i="3"/>
  <c r="CC61" i="3"/>
  <c r="CK61" i="3"/>
  <c r="CS61" i="3"/>
  <c r="C62" i="3"/>
  <c r="L62" i="3"/>
  <c r="T62" i="3"/>
  <c r="AB62" i="3"/>
  <c r="AJ62" i="3"/>
  <c r="AR62" i="3"/>
  <c r="AZ62" i="3"/>
  <c r="BH62" i="3"/>
  <c r="BP62" i="3"/>
  <c r="BX62" i="3"/>
  <c r="CF62" i="3"/>
  <c r="CN62" i="3"/>
  <c r="CV62" i="3"/>
  <c r="F63" i="3"/>
  <c r="O63" i="3"/>
  <c r="W63" i="3"/>
  <c r="AE63" i="3"/>
  <c r="AM63" i="3"/>
  <c r="AU63" i="3"/>
  <c r="BC63" i="3"/>
  <c r="BK63" i="3"/>
  <c r="BS63" i="3"/>
  <c r="CA63" i="3"/>
  <c r="CI63" i="3"/>
  <c r="CQ63" i="3"/>
  <c r="CY63" i="3"/>
  <c r="J64" i="3"/>
  <c r="R64" i="3"/>
  <c r="Z64" i="3"/>
  <c r="AH64" i="3"/>
  <c r="AP64" i="3"/>
  <c r="AX64" i="3"/>
  <c r="BF64" i="3"/>
  <c r="BN64" i="3"/>
  <c r="BV64" i="3"/>
  <c r="CD64" i="3"/>
  <c r="CT64" i="3"/>
  <c r="BY54" i="3"/>
  <c r="BP60" i="3"/>
  <c r="AM61" i="3"/>
  <c r="CA61" i="3"/>
  <c r="R62" i="3"/>
  <c r="BF62" i="3"/>
  <c r="CT62" i="3"/>
  <c r="AK63" i="3"/>
  <c r="CG63" i="3"/>
  <c r="G64" i="3"/>
  <c r="AV64" i="3"/>
  <c r="AK37" i="3"/>
  <c r="U46" i="3"/>
  <c r="AV47" i="3"/>
  <c r="CX49" i="3"/>
  <c r="CP51" i="3"/>
  <c r="T53" i="3"/>
  <c r="AU54" i="3"/>
  <c r="AP55" i="3"/>
  <c r="CW56" i="3"/>
  <c r="BG58" i="3"/>
  <c r="L60" i="3"/>
  <c r="BI60" i="3"/>
  <c r="CW60" i="3"/>
  <c r="AF61" i="3"/>
  <c r="BT61" i="3"/>
  <c r="K62" i="3"/>
  <c r="AY62" i="3"/>
  <c r="CM62" i="3"/>
  <c r="AD63" i="3"/>
  <c r="BJ63" i="3"/>
  <c r="I64" i="3"/>
  <c r="AG64" i="3"/>
  <c r="BU64" i="3"/>
  <c r="AH27" i="3"/>
  <c r="BL38" i="3"/>
  <c r="AU40" i="3"/>
  <c r="BV41" i="3"/>
  <c r="CW42" i="3"/>
  <c r="AA44" i="3"/>
  <c r="BB45" i="3"/>
  <c r="AK46" i="3"/>
  <c r="CW46" i="3"/>
  <c r="BL47" i="3"/>
  <c r="AA48" i="3"/>
  <c r="CM48" i="3"/>
  <c r="BB49" i="3"/>
  <c r="Q50" i="3"/>
  <c r="CC50" i="3"/>
  <c r="AF51" i="3"/>
  <c r="BQ51" i="3"/>
  <c r="CX51" i="3"/>
  <c r="AG52" i="3"/>
  <c r="BM52" i="3"/>
  <c r="CS52" i="3"/>
  <c r="AB53" i="3"/>
  <c r="BH53" i="3"/>
  <c r="CN53" i="3"/>
  <c r="W54" i="3"/>
  <c r="BC54" i="3"/>
  <c r="CI54" i="3"/>
  <c r="R55" i="3"/>
  <c r="AX55" i="3"/>
  <c r="CD55" i="3"/>
  <c r="M56" i="3"/>
  <c r="AS56" i="3"/>
  <c r="BY56" i="3"/>
  <c r="G57" i="3"/>
  <c r="AN57" i="3"/>
  <c r="BT57" i="3"/>
  <c r="B58" i="3"/>
  <c r="AI58" i="3"/>
  <c r="BO58" i="3"/>
  <c r="CU58" i="3"/>
  <c r="AD59" i="3"/>
  <c r="BJ59" i="3"/>
  <c r="CP59" i="3"/>
  <c r="O60" i="3"/>
  <c r="AB60" i="3"/>
  <c r="AL60" i="3"/>
  <c r="AU60" i="3"/>
  <c r="BC60" i="3"/>
  <c r="BK60" i="3"/>
  <c r="BS60" i="3"/>
  <c r="CA60" i="3"/>
  <c r="CI60" i="3"/>
  <c r="CQ60" i="3"/>
  <c r="CY60" i="3"/>
  <c r="J61" i="3"/>
  <c r="R61" i="3"/>
  <c r="Z61" i="3"/>
  <c r="AH61" i="3"/>
  <c r="AP61" i="3"/>
  <c r="AX61" i="3"/>
  <c r="BF61" i="3"/>
  <c r="BN61" i="3"/>
  <c r="BV61" i="3"/>
  <c r="CD61" i="3"/>
  <c r="CL61" i="3"/>
  <c r="CT61" i="3"/>
  <c r="D62" i="3"/>
  <c r="M62" i="3"/>
  <c r="U62" i="3"/>
  <c r="AC62" i="3"/>
  <c r="AK62" i="3"/>
  <c r="AS62" i="3"/>
  <c r="BA62" i="3"/>
  <c r="BI62" i="3"/>
  <c r="BQ62" i="3"/>
  <c r="BY62" i="3"/>
  <c r="CG62" i="3"/>
  <c r="CO62" i="3"/>
  <c r="CW62" i="3"/>
  <c r="G63" i="3"/>
  <c r="P63" i="3"/>
  <c r="X63" i="3"/>
  <c r="AF63" i="3"/>
  <c r="AN63" i="3"/>
  <c r="AV63" i="3"/>
  <c r="BD63" i="3"/>
  <c r="BL63" i="3"/>
  <c r="BT63" i="3"/>
  <c r="CB63" i="3"/>
  <c r="CJ63" i="3"/>
  <c r="CR63" i="3"/>
  <c r="B64" i="3"/>
  <c r="K64" i="3"/>
  <c r="S64" i="3"/>
  <c r="AA64" i="3"/>
  <c r="AI64" i="3"/>
  <c r="AQ64" i="3"/>
  <c r="AY64" i="3"/>
  <c r="BG64" i="3"/>
  <c r="BO64" i="3"/>
  <c r="BW64" i="3"/>
  <c r="CE64" i="3"/>
  <c r="CM64" i="3"/>
  <c r="CU64" i="3"/>
  <c r="BI42" i="3"/>
  <c r="CD53" i="3"/>
  <c r="BO56" i="3"/>
  <c r="CK58" i="3"/>
  <c r="W60" i="3"/>
  <c r="CF60" i="3"/>
  <c r="W61" i="3"/>
  <c r="BK61" i="3"/>
  <c r="CY61" i="3"/>
  <c r="AP62" i="3"/>
  <c r="CD62" i="3"/>
  <c r="U63" i="3"/>
  <c r="BI63" i="3"/>
  <c r="P64" i="3"/>
  <c r="BD64" i="3"/>
  <c r="CR64" i="3"/>
  <c r="CR43" i="3"/>
  <c r="K48" i="3"/>
  <c r="V51" i="3"/>
  <c r="CK52" i="3"/>
  <c r="J55" i="3"/>
  <c r="BQ56" i="3"/>
  <c r="AA58" i="3"/>
  <c r="CH59" i="3"/>
  <c r="AR60" i="3"/>
  <c r="CG60" i="3"/>
  <c r="X61" i="3"/>
  <c r="BL61" i="3"/>
  <c r="B62" i="3"/>
  <c r="AQ62" i="3"/>
  <c r="CE62" i="3"/>
  <c r="V63" i="3"/>
  <c r="BZ63" i="3"/>
  <c r="Q64" i="3"/>
  <c r="BE64" i="3"/>
  <c r="CS64" i="3"/>
  <c r="N31" i="3"/>
  <c r="AJ39" i="3"/>
  <c r="BS40" i="3"/>
  <c r="CT41" i="3"/>
  <c r="X43" i="3"/>
  <c r="AY44" i="3"/>
  <c r="BZ45" i="3"/>
  <c r="AV46" i="3"/>
  <c r="K47" i="3"/>
  <c r="BW47" i="3"/>
  <c r="AL48" i="3"/>
  <c r="CX48" i="3"/>
  <c r="BM49" i="3"/>
  <c r="AB50" i="3"/>
  <c r="CN50" i="3"/>
  <c r="AM51" i="3"/>
  <c r="BX51" i="3"/>
  <c r="F52" i="3"/>
  <c r="AM52" i="3"/>
  <c r="BS52" i="3"/>
  <c r="CY52" i="3"/>
  <c r="AH53" i="3"/>
  <c r="BN53" i="3"/>
  <c r="CT53" i="3"/>
  <c r="AC54" i="3"/>
  <c r="BI54" i="3"/>
  <c r="CO54" i="3"/>
  <c r="X55" i="3"/>
  <c r="BD55" i="3"/>
  <c r="CJ55" i="3"/>
  <c r="S56" i="3"/>
  <c r="AY56" i="3"/>
  <c r="CE56" i="3"/>
  <c r="N57" i="3"/>
  <c r="AT57" i="3"/>
  <c r="BZ57" i="3"/>
  <c r="I58" i="3"/>
  <c r="AO58" i="3"/>
  <c r="BU58" i="3"/>
  <c r="C59" i="3"/>
  <c r="AJ59" i="3"/>
  <c r="BP59" i="3"/>
  <c r="CV59" i="3"/>
  <c r="P60" i="3"/>
  <c r="AD60" i="3"/>
  <c r="AM60" i="3"/>
  <c r="AV60" i="3"/>
  <c r="BD60" i="3"/>
  <c r="BL60" i="3"/>
  <c r="BT60" i="3"/>
  <c r="CB60" i="3"/>
  <c r="CJ60" i="3"/>
  <c r="CR60" i="3"/>
  <c r="B61" i="3"/>
  <c r="K61" i="3"/>
  <c r="S61" i="3"/>
  <c r="AA61" i="3"/>
  <c r="AI61" i="3"/>
  <c r="AQ61" i="3"/>
  <c r="AY61" i="3"/>
  <c r="BG61" i="3"/>
  <c r="BO61" i="3"/>
  <c r="BW61" i="3"/>
  <c r="CE61" i="3"/>
  <c r="CM61" i="3"/>
  <c r="CU61" i="3"/>
  <c r="E62" i="3"/>
  <c r="N62" i="3"/>
  <c r="V62" i="3"/>
  <c r="AD62" i="3"/>
  <c r="AL62" i="3"/>
  <c r="AT62" i="3"/>
  <c r="BB62" i="3"/>
  <c r="BJ62" i="3"/>
  <c r="BR62" i="3"/>
  <c r="BZ62" i="3"/>
  <c r="CH62" i="3"/>
  <c r="CP62" i="3"/>
  <c r="CX62" i="3"/>
  <c r="I63" i="3"/>
  <c r="Q63" i="3"/>
  <c r="Y63" i="3"/>
  <c r="AG63" i="3"/>
  <c r="AO63" i="3"/>
  <c r="AW63" i="3"/>
  <c r="BE63" i="3"/>
  <c r="BM63" i="3"/>
  <c r="BU63" i="3"/>
  <c r="CC63" i="3"/>
  <c r="CK63" i="3"/>
  <c r="CS63" i="3"/>
  <c r="C64" i="3"/>
  <c r="L64" i="3"/>
  <c r="T64" i="3"/>
  <c r="AB64" i="3"/>
  <c r="AJ64" i="3"/>
  <c r="AR64" i="3"/>
  <c r="AZ64" i="3"/>
  <c r="BH64" i="3"/>
  <c r="BP64" i="3"/>
  <c r="BX64" i="3"/>
  <c r="CF64" i="3"/>
  <c r="D37" i="3"/>
  <c r="E48" i="3"/>
  <c r="BH50" i="3"/>
  <c r="BF51" i="3"/>
  <c r="BC52" i="3"/>
  <c r="AX53" i="3"/>
  <c r="G55" i="3"/>
  <c r="B56" i="3"/>
  <c r="AI56" i="3"/>
  <c r="BJ57" i="3"/>
  <c r="CP57" i="3"/>
  <c r="T59" i="3"/>
  <c r="I60" i="3"/>
  <c r="AZ60" i="3"/>
  <c r="CN60" i="3"/>
  <c r="O61" i="3"/>
  <c r="BC61" i="3"/>
  <c r="CQ61" i="3"/>
  <c r="AH62" i="3"/>
  <c r="BV62" i="3"/>
  <c r="M63" i="3"/>
  <c r="BA63" i="3"/>
  <c r="CO63" i="3"/>
  <c r="X64" i="3"/>
  <c r="BT64" i="3"/>
  <c r="BQ42" i="3"/>
  <c r="BM50" i="3"/>
  <c r="BE52" i="3"/>
  <c r="O54" i="3"/>
  <c r="AK56" i="3"/>
  <c r="CR57" i="3"/>
  <c r="BB59" i="3"/>
  <c r="BA60" i="3"/>
  <c r="CO60" i="3"/>
  <c r="AN61" i="3"/>
  <c r="CR61" i="3"/>
  <c r="AI62" i="3"/>
  <c r="BW62" i="3"/>
  <c r="N63" i="3"/>
  <c r="BB63" i="3"/>
  <c r="CP63" i="3"/>
  <c r="AW64" i="3"/>
  <c r="CK64" i="3"/>
  <c r="AO32" i="3"/>
  <c r="AZ39" i="3"/>
  <c r="CA40" i="3"/>
  <c r="D42" i="3"/>
  <c r="AF43" i="3"/>
  <c r="BG44" i="3"/>
  <c r="CG45" i="3"/>
  <c r="BA46" i="3"/>
  <c r="P47" i="3"/>
  <c r="CB47" i="3"/>
  <c r="AQ48" i="3"/>
  <c r="E49" i="3"/>
  <c r="BR49" i="3"/>
  <c r="AG50" i="3"/>
  <c r="CS50" i="3"/>
  <c r="AP51" i="3"/>
  <c r="BZ51" i="3"/>
  <c r="I52" i="3"/>
  <c r="AO52" i="3"/>
  <c r="BU52" i="3"/>
  <c r="C53" i="3"/>
  <c r="AJ53" i="3"/>
  <c r="BP53" i="3"/>
  <c r="CV53" i="3"/>
  <c r="AE54" i="3"/>
  <c r="BK54" i="3"/>
  <c r="CQ54" i="3"/>
  <c r="Z55" i="3"/>
  <c r="BF55" i="3"/>
  <c r="CL55" i="3"/>
  <c r="U56" i="3"/>
  <c r="BA56" i="3"/>
  <c r="CG56" i="3"/>
  <c r="P57" i="3"/>
  <c r="AV57" i="3"/>
  <c r="CB57" i="3"/>
  <c r="K58" i="3"/>
  <c r="AQ58" i="3"/>
  <c r="BW58" i="3"/>
  <c r="E59" i="3"/>
  <c r="AL59" i="3"/>
  <c r="BR59" i="3"/>
  <c r="CX59" i="3"/>
  <c r="Q60" i="3"/>
  <c r="AE60" i="3"/>
  <c r="AN60" i="3"/>
  <c r="AW60" i="3"/>
  <c r="BE60" i="3"/>
  <c r="BM60" i="3"/>
  <c r="BU60" i="3"/>
  <c r="CC60" i="3"/>
  <c r="CK60" i="3"/>
  <c r="CS60" i="3"/>
  <c r="C61" i="3"/>
  <c r="L61" i="3"/>
  <c r="T61" i="3"/>
  <c r="AB61" i="3"/>
  <c r="AJ61" i="3"/>
  <c r="AR61" i="3"/>
  <c r="AZ61" i="3"/>
  <c r="BH61" i="3"/>
  <c r="BP61" i="3"/>
  <c r="BX61" i="3"/>
  <c r="CF61" i="3"/>
  <c r="CN61" i="3"/>
  <c r="CV61" i="3"/>
  <c r="F62" i="3"/>
  <c r="O62" i="3"/>
  <c r="W62" i="3"/>
  <c r="AE62" i="3"/>
  <c r="AM62" i="3"/>
  <c r="AU62" i="3"/>
  <c r="BC62" i="3"/>
  <c r="BK62" i="3"/>
  <c r="BS62" i="3"/>
  <c r="CA62" i="3"/>
  <c r="CI62" i="3"/>
  <c r="CQ62" i="3"/>
  <c r="CY62" i="3"/>
  <c r="J63" i="3"/>
  <c r="R63" i="3"/>
  <c r="Z63" i="3"/>
  <c r="AH63" i="3"/>
  <c r="AP63" i="3"/>
  <c r="AX63" i="3"/>
  <c r="BF63" i="3"/>
  <c r="BN63" i="3"/>
  <c r="BV63" i="3"/>
  <c r="CD63" i="3"/>
  <c r="CL63" i="3"/>
  <c r="CT63" i="3"/>
  <c r="D64" i="3"/>
  <c r="M64" i="3"/>
  <c r="U64" i="3"/>
  <c r="AC64" i="3"/>
  <c r="AK64" i="3"/>
  <c r="AS64" i="3"/>
  <c r="BA64" i="3"/>
  <c r="BI64" i="3"/>
  <c r="BQ64" i="3"/>
  <c r="BY64" i="3"/>
  <c r="CG64" i="3"/>
  <c r="CO64" i="3"/>
  <c r="AH41" i="3"/>
  <c r="CB46" i="3"/>
  <c r="AG49" i="3"/>
  <c r="T51" i="3"/>
  <c r="W52" i="3"/>
  <c r="R53" i="3"/>
  <c r="AS54" i="3"/>
  <c r="BT55" i="3"/>
  <c r="CU56" i="3"/>
  <c r="Y58" i="3"/>
  <c r="AZ59" i="3"/>
  <c r="AH60" i="3"/>
  <c r="BX60" i="3"/>
  <c r="F61" i="3"/>
  <c r="AU61" i="3"/>
  <c r="CI61" i="3"/>
  <c r="Z62" i="3"/>
  <c r="BN62" i="3"/>
  <c r="D63" i="3"/>
  <c r="AS63" i="3"/>
  <c r="BY63" i="3"/>
  <c r="CW63" i="3"/>
  <c r="AN64" i="3"/>
  <c r="CB64" i="3"/>
  <c r="O40" i="3"/>
  <c r="V45" i="3"/>
  <c r="CG46" i="3"/>
  <c r="AL49" i="3"/>
  <c r="BH51" i="3"/>
  <c r="AZ53" i="3"/>
  <c r="CA54" i="3"/>
  <c r="D56" i="3"/>
  <c r="AF57" i="3"/>
  <c r="CM58" i="3"/>
  <c r="X60" i="3"/>
  <c r="BQ60" i="3"/>
  <c r="G61" i="3"/>
  <c r="AV61" i="3"/>
  <c r="CB61" i="3"/>
  <c r="S62" i="3"/>
  <c r="BG62" i="3"/>
  <c r="CU62" i="3"/>
  <c r="AL63" i="3"/>
  <c r="BR63" i="3"/>
  <c r="CX63" i="3"/>
  <c r="AO64" i="3"/>
  <c r="CC64" i="3"/>
  <c r="CA35" i="3"/>
  <c r="BX39" i="3"/>
  <c r="CY40" i="3"/>
  <c r="AC42" i="3"/>
  <c r="BD43" i="3"/>
  <c r="CE44" i="3"/>
  <c r="CW45" i="3"/>
  <c r="BL46" i="3"/>
  <c r="AA47" i="3"/>
  <c r="CM47" i="3"/>
  <c r="BB48" i="3"/>
  <c r="Q49" i="3"/>
  <c r="CC49" i="3"/>
  <c r="AR50" i="3"/>
  <c r="F51" i="3"/>
  <c r="AV51" i="3"/>
  <c r="CF51" i="3"/>
  <c r="O52" i="3"/>
  <c r="AU52" i="3"/>
  <c r="CA52" i="3"/>
  <c r="J53" i="3"/>
  <c r="AP53" i="3"/>
  <c r="BV53" i="3"/>
  <c r="D54" i="3"/>
  <c r="AK54" i="3"/>
  <c r="BQ54" i="3"/>
  <c r="CW54" i="3"/>
  <c r="AF55" i="3"/>
  <c r="BL55" i="3"/>
  <c r="CR55" i="3"/>
  <c r="AA56" i="3"/>
  <c r="BG56" i="3"/>
  <c r="CM56" i="3"/>
  <c r="V57" i="3"/>
  <c r="BB57" i="3"/>
  <c r="CH57" i="3"/>
  <c r="Q58" i="3"/>
  <c r="AW58" i="3"/>
  <c r="CC58" i="3"/>
  <c r="L59" i="3"/>
  <c r="AR59" i="3"/>
  <c r="BX59" i="3"/>
  <c r="F60" i="3"/>
  <c r="T60" i="3"/>
  <c r="AF60" i="3"/>
  <c r="AO60" i="3"/>
  <c r="AX60" i="3"/>
  <c r="BF60" i="3"/>
  <c r="BN60" i="3"/>
  <c r="BV60" i="3"/>
  <c r="CD60" i="3"/>
  <c r="CL60" i="3"/>
  <c r="CT60" i="3"/>
  <c r="D61" i="3"/>
  <c r="M61" i="3"/>
  <c r="U61" i="3"/>
  <c r="AC61" i="3"/>
  <c r="AK61" i="3"/>
  <c r="AS61" i="3"/>
  <c r="BA61" i="3"/>
  <c r="BI61" i="3"/>
  <c r="BQ61" i="3"/>
  <c r="BY61" i="3"/>
  <c r="CG61" i="3"/>
  <c r="CO61" i="3"/>
  <c r="CW61" i="3"/>
  <c r="G62" i="3"/>
  <c r="P62" i="3"/>
  <c r="X62" i="3"/>
  <c r="AF62" i="3"/>
  <c r="AN62" i="3"/>
  <c r="AV62" i="3"/>
  <c r="BD62" i="3"/>
  <c r="BL62" i="3"/>
  <c r="BT62" i="3"/>
  <c r="CB62" i="3"/>
  <c r="CJ62" i="3"/>
  <c r="CR62" i="3"/>
  <c r="B63" i="3"/>
  <c r="K63" i="3"/>
  <c r="S63" i="3"/>
  <c r="AA63" i="3"/>
  <c r="AI63" i="3"/>
  <c r="AQ63" i="3"/>
  <c r="AY63" i="3"/>
  <c r="BG63" i="3"/>
  <c r="BO63" i="3"/>
  <c r="BW63" i="3"/>
  <c r="CE63" i="3"/>
  <c r="CM63" i="3"/>
  <c r="CU63" i="3"/>
  <c r="E64" i="3"/>
  <c r="N64" i="3"/>
  <c r="V64" i="3"/>
  <c r="AD64" i="3"/>
  <c r="AL64" i="3"/>
  <c r="AT64" i="3"/>
  <c r="BB64" i="3"/>
  <c r="BJ64" i="3"/>
  <c r="BR64" i="3"/>
  <c r="BZ64" i="3"/>
  <c r="CX64" i="3"/>
  <c r="F40" i="3"/>
  <c r="CJ43" i="3"/>
  <c r="N45" i="3"/>
  <c r="P46" i="3"/>
  <c r="AQ47" i="3"/>
  <c r="BR48" i="3"/>
  <c r="CS49" i="3"/>
  <c r="CN51" i="3"/>
  <c r="CI52" i="3"/>
  <c r="M54" i="3"/>
  <c r="AN55" i="3"/>
  <c r="AD57" i="3"/>
  <c r="BE58" i="3"/>
  <c r="CF59" i="3"/>
  <c r="AQ60" i="3"/>
  <c r="BH60" i="3"/>
  <c r="CV60" i="3"/>
  <c r="AE61" i="3"/>
  <c r="BS61" i="3"/>
  <c r="J62" i="3"/>
  <c r="AX62" i="3"/>
  <c r="CL62" i="3"/>
  <c r="AC63" i="3"/>
  <c r="BQ63" i="3"/>
  <c r="AF64" i="3"/>
  <c r="BL64" i="3"/>
  <c r="AP41" i="3"/>
  <c r="BW48" i="3"/>
  <c r="Y52" i="3"/>
  <c r="CF53" i="3"/>
  <c r="BV55" i="3"/>
  <c r="BL57" i="3"/>
  <c r="V59" i="3"/>
  <c r="AI60" i="3"/>
  <c r="BY60" i="3"/>
  <c r="P61" i="3"/>
  <c r="BD61" i="3"/>
  <c r="CJ61" i="3"/>
  <c r="AA62" i="3"/>
  <c r="BO62" i="3"/>
  <c r="E63" i="3"/>
  <c r="AT63" i="3"/>
  <c r="CH63" i="3"/>
  <c r="Y64" i="3"/>
  <c r="BM64" i="3"/>
  <c r="J36" i="3"/>
  <c r="CF39" i="3"/>
  <c r="J41" i="3"/>
  <c r="AK42" i="3"/>
  <c r="BL43" i="3"/>
  <c r="CM44" i="3"/>
  <c r="D46" i="3"/>
  <c r="BQ46" i="3"/>
  <c r="AF47" i="3"/>
  <c r="CR47" i="3"/>
  <c r="BG48" i="3"/>
  <c r="V49" i="3"/>
  <c r="CH49" i="3"/>
  <c r="AW50" i="3"/>
  <c r="L51" i="3"/>
  <c r="AY51" i="3"/>
  <c r="CH51" i="3"/>
  <c r="Q52" i="3"/>
  <c r="AW52" i="3"/>
  <c r="CC52" i="3"/>
  <c r="L53" i="3"/>
  <c r="AR53" i="3"/>
  <c r="BX53" i="3"/>
  <c r="F54" i="3"/>
  <c r="AM54" i="3"/>
  <c r="BS54" i="3"/>
  <c r="CY54" i="3"/>
  <c r="AH55" i="3"/>
  <c r="BN55" i="3"/>
  <c r="CT55" i="3"/>
  <c r="AC56" i="3"/>
  <c r="BI56" i="3"/>
  <c r="CO56" i="3"/>
  <c r="X57" i="3"/>
  <c r="BD57" i="3"/>
  <c r="CJ57" i="3"/>
  <c r="S58" i="3"/>
  <c r="AY58" i="3"/>
  <c r="CE58" i="3"/>
  <c r="N59" i="3"/>
  <c r="AT59" i="3"/>
  <c r="BZ59" i="3"/>
  <c r="G60" i="3"/>
  <c r="V60" i="3"/>
  <c r="AG60" i="3"/>
  <c r="AP60" i="3"/>
  <c r="AY60" i="3"/>
  <c r="BG60" i="3"/>
  <c r="BO60" i="3"/>
  <c r="BW60" i="3"/>
  <c r="CE60" i="3"/>
  <c r="CM60" i="3"/>
  <c r="CU60" i="3"/>
  <c r="E61" i="3"/>
  <c r="N61" i="3"/>
  <c r="V61" i="3"/>
  <c r="AD61" i="3"/>
  <c r="AL61" i="3"/>
  <c r="AT61" i="3"/>
  <c r="BB61" i="3"/>
  <c r="BJ61" i="3"/>
  <c r="BR61" i="3"/>
  <c r="BZ61" i="3"/>
  <c r="CH61" i="3"/>
  <c r="CP61" i="3"/>
  <c r="CX61" i="3"/>
  <c r="I62" i="3"/>
  <c r="Q62" i="3"/>
  <c r="Y62" i="3"/>
  <c r="AG62" i="3"/>
  <c r="AO62" i="3"/>
  <c r="AW62" i="3"/>
  <c r="BE62" i="3"/>
  <c r="BM62" i="3"/>
  <c r="BU62" i="3"/>
  <c r="CC62" i="3"/>
  <c r="CK62" i="3"/>
  <c r="CS62" i="3"/>
  <c r="C63" i="3"/>
  <c r="L63" i="3"/>
  <c r="T63" i="3"/>
  <c r="AB63" i="3"/>
  <c r="AJ63" i="3"/>
  <c r="AR63" i="3"/>
  <c r="AZ63" i="3"/>
  <c r="BH63" i="3"/>
  <c r="BP63" i="3"/>
  <c r="BX63" i="3"/>
  <c r="CF63" i="3"/>
  <c r="CN63" i="3"/>
  <c r="CV63" i="3"/>
  <c r="F64" i="3"/>
  <c r="O64" i="3"/>
  <c r="W64" i="3"/>
  <c r="AE64" i="3"/>
  <c r="AM64" i="3"/>
  <c r="AU64" i="3"/>
  <c r="BC64" i="3"/>
  <c r="BK64" i="3"/>
  <c r="BS64" i="3"/>
  <c r="CA64" i="3"/>
  <c r="CI64" i="3"/>
  <c r="CQ64" i="3"/>
  <c r="CY64" i="3"/>
  <c r="B6" i="3"/>
  <c r="K6" i="3"/>
  <c r="S6" i="3"/>
  <c r="AA6" i="3"/>
  <c r="AI6" i="3"/>
  <c r="AQ6" i="3"/>
  <c r="AY6" i="3"/>
  <c r="BG6" i="3"/>
  <c r="BO6" i="3"/>
  <c r="BW6" i="3"/>
  <c r="CE6" i="3"/>
  <c r="CM6" i="3"/>
  <c r="CU6" i="3"/>
  <c r="C6" i="3"/>
  <c r="L6" i="3"/>
  <c r="T6" i="3"/>
  <c r="AB6" i="3"/>
  <c r="AJ6" i="3"/>
  <c r="AR6" i="3"/>
  <c r="AZ6" i="3"/>
  <c r="BH6" i="3"/>
  <c r="BP6" i="3"/>
  <c r="BX6" i="3"/>
  <c r="CF6" i="3"/>
  <c r="D6" i="3"/>
  <c r="M6" i="3"/>
  <c r="U6" i="3"/>
  <c r="AC6" i="3"/>
  <c r="AK6" i="3"/>
  <c r="AS6" i="3"/>
  <c r="BA6" i="3"/>
  <c r="BI6" i="3"/>
  <c r="BQ6" i="3"/>
  <c r="BY6" i="3"/>
  <c r="CG6" i="3"/>
  <c r="E6" i="3"/>
  <c r="N6" i="3"/>
  <c r="V6" i="3"/>
  <c r="AD6" i="3"/>
  <c r="AL6" i="3"/>
  <c r="AT6" i="3"/>
  <c r="BB6" i="3"/>
  <c r="BJ6" i="3"/>
  <c r="BR6" i="3"/>
  <c r="BZ6" i="3"/>
  <c r="CY6" i="3"/>
  <c r="F6" i="3"/>
  <c r="O6" i="3"/>
  <c r="W6" i="3"/>
  <c r="AE6" i="3"/>
  <c r="AM6" i="3"/>
  <c r="AU6" i="3"/>
  <c r="BC6" i="3"/>
  <c r="BK6" i="3"/>
  <c r="BS6" i="3"/>
  <c r="CA6" i="3"/>
  <c r="CQ6" i="3"/>
  <c r="G6" i="3"/>
  <c r="P6" i="3"/>
  <c r="X6" i="3"/>
  <c r="AF6" i="3"/>
  <c r="AN6" i="3"/>
  <c r="AV6" i="3"/>
  <c r="BD6" i="3"/>
  <c r="BL6" i="3"/>
  <c r="BT6" i="3"/>
  <c r="CB6" i="3"/>
  <c r="I6" i="3"/>
  <c r="Q6" i="3"/>
  <c r="Y6" i="3"/>
  <c r="AG6" i="3"/>
  <c r="AO6" i="3"/>
  <c r="AW6" i="3"/>
  <c r="BE6" i="3"/>
  <c r="BM6" i="3"/>
  <c r="BU6" i="3"/>
  <c r="CC6" i="3"/>
  <c r="CK6" i="3"/>
  <c r="CS6" i="3"/>
  <c r="J6" i="3"/>
  <c r="R6" i="3"/>
  <c r="Z6" i="3"/>
  <c r="AH6" i="3"/>
  <c r="AP6" i="3"/>
  <c r="AX6" i="3"/>
  <c r="BF6" i="3"/>
  <c r="BN6" i="3"/>
  <c r="BV6" i="3"/>
  <c r="CD6" i="3"/>
  <c r="CT12" i="1"/>
  <c r="CR10" i="5" s="1"/>
  <c r="CQ10" i="5"/>
  <c r="CJ7" i="1"/>
  <c r="CH5" i="5" s="1"/>
  <c r="CL8" i="1"/>
  <c r="CJ6" i="5" s="1"/>
  <c r="CJ20" i="1"/>
  <c r="CH18" i="5" s="1"/>
  <c r="CG18" i="5"/>
  <c r="CE7" i="5"/>
  <c r="CH9" i="1"/>
  <c r="CF7" i="5" s="1"/>
  <c r="CL7" i="1"/>
  <c r="CJ5" i="5" s="1"/>
  <c r="CI5" i="5"/>
  <c r="CL21" i="1"/>
  <c r="CJ19" i="5" s="1"/>
  <c r="CI19" i="5"/>
  <c r="CL18" i="1"/>
  <c r="CJ16" i="5" s="1"/>
  <c r="CI16" i="5"/>
  <c r="CJ31" i="1"/>
  <c r="CH29" i="5" s="1"/>
  <c r="CK27" i="5"/>
  <c r="CN29" i="1"/>
  <c r="CL27" i="5" s="1"/>
  <c r="CR20" i="1"/>
  <c r="CP18" i="5" s="1"/>
  <c r="CO18" i="5"/>
  <c r="CL17" i="1"/>
  <c r="CJ15" i="5" s="1"/>
  <c r="CP27" i="1"/>
  <c r="CN25" i="5" s="1"/>
  <c r="CM25" i="5"/>
  <c r="CN13" i="1"/>
  <c r="CL11" i="5" s="1"/>
  <c r="CJ14" i="1"/>
  <c r="CH12" i="5" s="1"/>
  <c r="CG12" i="5"/>
  <c r="CH19" i="1"/>
  <c r="CF17" i="5" s="1"/>
  <c r="CE17" i="5"/>
  <c r="CE21" i="5"/>
  <c r="CH23" i="1"/>
  <c r="CF21" i="5" s="1"/>
  <c r="CJ22" i="1"/>
  <c r="CH20" i="5" s="1"/>
  <c r="CG20" i="5"/>
  <c r="CH8" i="1"/>
  <c r="CF6" i="5" s="1"/>
  <c r="CE6" i="5"/>
  <c r="CE13" i="5"/>
  <c r="CH15" i="1"/>
  <c r="CF13" i="5" s="1"/>
  <c r="CH24" i="1"/>
  <c r="CF22" i="5" s="1"/>
  <c r="CE22" i="5"/>
  <c r="CJ26" i="1"/>
  <c r="CH24" i="5" s="1"/>
  <c r="CG24" i="5"/>
  <c r="CG9" i="5"/>
  <c r="CJ11" i="1"/>
  <c r="CH9" i="5" s="1"/>
  <c r="CV20" i="1"/>
  <c r="CT18" i="5" s="1"/>
  <c r="CV29" i="1"/>
  <c r="CT27" i="5" s="1"/>
  <c r="CV26" i="1"/>
  <c r="CT24" i="5" s="1"/>
  <c r="CH17" i="1"/>
  <c r="CF15" i="5" s="1"/>
  <c r="CV31" i="1"/>
  <c r="CT29" i="5" s="1"/>
  <c r="CN18" i="1"/>
  <c r="CL16" i="5" s="1"/>
  <c r="CK16" i="5"/>
  <c r="CG8" i="5"/>
  <c r="CJ10" i="1"/>
  <c r="CH8" i="5" s="1"/>
  <c r="CH16" i="1"/>
  <c r="CF14" i="5" s="1"/>
  <c r="CE14" i="5"/>
  <c r="CH29" i="1"/>
  <c r="CE27" i="5"/>
  <c r="CE25" i="5"/>
  <c r="CH27" i="1"/>
  <c r="CH28" i="3" s="1"/>
  <c r="CJ13" i="1"/>
  <c r="CH11" i="5" s="1"/>
  <c r="CG11" i="5"/>
  <c r="CN23" i="1"/>
  <c r="CK21" i="5"/>
  <c r="CP33" i="1"/>
  <c r="CM31" i="5"/>
  <c r="CH36" i="1"/>
  <c r="CE34" i="5"/>
  <c r="CE18" i="5"/>
  <c r="CH20" i="1"/>
  <c r="CF18" i="5" s="1"/>
  <c r="CH21" i="1"/>
  <c r="CF19" i="5" s="1"/>
  <c r="CE19" i="5"/>
  <c r="CH25" i="1"/>
  <c r="CE23" i="5"/>
  <c r="CH32" i="1"/>
  <c r="CE30" i="5"/>
  <c r="CE20" i="5"/>
  <c r="CH22" i="1"/>
  <c r="CH39" i="1"/>
  <c r="CE37" i="5"/>
  <c r="CH11" i="1"/>
  <c r="CF9" i="5" s="1"/>
  <c r="CE9" i="5"/>
  <c r="CL24" i="1"/>
  <c r="CI22" i="5"/>
  <c r="CL37" i="1"/>
  <c r="CI35" i="5"/>
  <c r="CH38" i="1"/>
  <c r="CE36" i="5"/>
  <c r="CJ15" i="1"/>
  <c r="CH13" i="5" s="1"/>
  <c r="CN42" i="1"/>
  <c r="CK40" i="5"/>
  <c r="CH26" i="1"/>
  <c r="CH26" i="3" s="1"/>
  <c r="CE24" i="5"/>
  <c r="CJ19" i="1"/>
  <c r="CH17" i="5" s="1"/>
  <c r="CG17" i="5"/>
  <c r="CJ28" i="1"/>
  <c r="CG26" i="5"/>
  <c r="CH12" i="1"/>
  <c r="CF10" i="5" s="1"/>
  <c r="CE10" i="5"/>
  <c r="CP31" i="1"/>
  <c r="CM29" i="5"/>
  <c r="CH34" i="1"/>
  <c r="CE32" i="5"/>
  <c r="CN40" i="1"/>
  <c r="CK38" i="5"/>
  <c r="CH35" i="1"/>
  <c r="CE33" i="5"/>
  <c r="CJ41" i="1"/>
  <c r="CG39" i="5"/>
  <c r="CH30" i="1"/>
  <c r="CE28" i="5"/>
  <c r="CV27" i="1"/>
  <c r="CT25" i="5" s="1"/>
  <c r="CS25" i="5"/>
  <c r="CS30" i="5"/>
  <c r="CV32" i="1"/>
  <c r="CT30" i="5" s="1"/>
  <c r="CV33" i="1"/>
  <c r="CT31" i="5" s="1"/>
  <c r="CS31" i="5"/>
  <c r="CV22" i="1"/>
  <c r="CT20" i="5" s="1"/>
  <c r="CS20" i="5"/>
  <c r="CV23" i="1"/>
  <c r="CT21" i="5" s="1"/>
  <c r="CS21" i="5"/>
  <c r="CS28" i="5"/>
  <c r="CV30" i="1"/>
  <c r="CT28" i="5" s="1"/>
  <c r="CV28" i="1"/>
  <c r="CT26" i="5" s="1"/>
  <c r="CS26" i="5"/>
  <c r="CV24" i="1"/>
  <c r="CT22" i="5" s="1"/>
  <c r="CS22" i="5"/>
  <c r="CV41" i="1"/>
  <c r="CT39" i="5" s="1"/>
  <c r="CS39" i="5"/>
  <c r="CV19" i="1"/>
  <c r="CT17" i="5" s="1"/>
  <c r="CS17" i="5"/>
  <c r="CP16" i="1"/>
  <c r="CN14" i="5" s="1"/>
  <c r="CM14" i="5"/>
  <c r="CK8" i="5"/>
  <c r="CN10" i="1"/>
  <c r="CL8" i="5" s="1"/>
  <c r="CP9" i="1"/>
  <c r="CN7" i="5" s="1"/>
  <c r="CM7" i="5"/>
  <c r="CR13" i="1"/>
  <c r="CP11" i="5" s="1"/>
  <c r="CO11" i="5"/>
  <c r="CN14" i="1"/>
  <c r="CL12" i="5" s="1"/>
  <c r="CK12" i="5"/>
  <c r="CR17" i="1"/>
  <c r="CP15" i="5" s="1"/>
  <c r="CO15" i="5"/>
  <c r="CR18" i="1"/>
  <c r="CP16" i="5" s="1"/>
  <c r="CO16" i="5"/>
  <c r="CP15" i="1"/>
  <c r="CN13" i="5" s="1"/>
  <c r="CM13" i="5"/>
  <c r="CR11" i="1"/>
  <c r="CP9" i="5" s="1"/>
  <c r="CO9" i="5"/>
  <c r="CV17" i="1"/>
  <c r="CT15" i="5" s="1"/>
  <c r="CS16" i="5"/>
  <c r="CV18" i="1"/>
  <c r="CT16" i="5" s="1"/>
  <c r="CV13" i="1"/>
  <c r="CT11" i="5" s="1"/>
  <c r="CS11" i="5"/>
  <c r="CV16" i="1"/>
  <c r="CT14" i="5" s="1"/>
  <c r="CS14" i="5"/>
  <c r="CV15" i="1"/>
  <c r="CT13" i="5" s="1"/>
  <c r="CS13" i="5"/>
  <c r="CP18" i="1"/>
  <c r="CM16" i="5"/>
  <c r="CR14" i="1"/>
  <c r="CR7" i="3" s="1"/>
  <c r="CO12" i="5"/>
  <c r="CK9" i="5"/>
  <c r="CN11" i="1"/>
  <c r="CL9" i="5" s="1"/>
  <c r="CJ9" i="1"/>
  <c r="CH7" i="5" s="1"/>
  <c r="CP21" i="1"/>
  <c r="CP25" i="3" s="1"/>
  <c r="CM19" i="5"/>
  <c r="CN8" i="1"/>
  <c r="CL6" i="5" s="1"/>
  <c r="CK6" i="5"/>
  <c r="CN15" i="1"/>
  <c r="CK13" i="5"/>
  <c r="CN6" i="1"/>
  <c r="CL4" i="5" s="1"/>
  <c r="CK4" i="5"/>
  <c r="CN9" i="1"/>
  <c r="CL7" i="5" s="1"/>
  <c r="CK7" i="5"/>
  <c r="CM11" i="5"/>
  <c r="CP13" i="1"/>
  <c r="CP17" i="1"/>
  <c r="CM15" i="5"/>
  <c r="CP10" i="1"/>
  <c r="CN8" i="5" s="1"/>
  <c r="CM8" i="5"/>
  <c r="CN20" i="1"/>
  <c r="CK18" i="5"/>
  <c r="CN16" i="1"/>
  <c r="CK14" i="5"/>
  <c r="CP7" i="1"/>
  <c r="CN5" i="5" s="1"/>
  <c r="CM5" i="5"/>
  <c r="CN19" i="1"/>
  <c r="CK17" i="5"/>
  <c r="CN12" i="1"/>
  <c r="CK10" i="5"/>
  <c r="CV21" i="1"/>
  <c r="CT19" i="5" s="1"/>
  <c r="CS19" i="5"/>
  <c r="CV14" i="1"/>
  <c r="CT12" i="5" s="1"/>
  <c r="CS12" i="5"/>
  <c r="CS6" i="5"/>
  <c r="CV8" i="1"/>
  <c r="CT6" i="5" s="1"/>
  <c r="CV9" i="1"/>
  <c r="CT7" i="5" s="1"/>
  <c r="CS7" i="5"/>
  <c r="CS5" i="5"/>
  <c r="CV7" i="1"/>
  <c r="CT5" i="5" s="1"/>
  <c r="CV6" i="1"/>
  <c r="CT4" i="5" s="1"/>
  <c r="CS4" i="5"/>
  <c r="CV12" i="1"/>
  <c r="CT10" i="5" s="1"/>
  <c r="CS10" i="5"/>
  <c r="CE4" i="5"/>
  <c r="CH6" i="1"/>
  <c r="CH64" i="3" s="1"/>
  <c r="CL11" i="1"/>
  <c r="CI9" i="5"/>
  <c r="CV10" i="1"/>
  <c r="CT8" i="5" s="1"/>
  <c r="CS8" i="5"/>
  <c r="CG6" i="5"/>
  <c r="CJ8" i="1"/>
  <c r="CV11" i="1"/>
  <c r="CT9" i="5" s="1"/>
  <c r="CS9" i="5"/>
  <c r="CI8" i="5"/>
  <c r="CL10" i="1"/>
  <c r="CE5" i="5"/>
  <c r="CH7" i="1"/>
  <c r="CH27" i="3" l="1"/>
  <c r="CL23" i="3"/>
  <c r="CR19" i="3"/>
  <c r="CR23" i="3"/>
  <c r="CL24" i="3"/>
  <c r="CV28" i="3"/>
  <c r="CH29" i="3"/>
  <c r="CR20" i="3"/>
  <c r="CT29" i="3"/>
  <c r="CT27" i="3"/>
  <c r="CV29" i="3"/>
  <c r="CP28" i="3"/>
  <c r="CV27" i="3"/>
  <c r="CJ29" i="3"/>
  <c r="CN27" i="3"/>
  <c r="CP24" i="3"/>
  <c r="CP14" i="3"/>
  <c r="CN25" i="3"/>
  <c r="CR25" i="3"/>
  <c r="CR18" i="3"/>
  <c r="CJ23" i="3"/>
  <c r="CT24" i="3"/>
  <c r="CT26" i="3"/>
  <c r="CJ25" i="3"/>
  <c r="CH24" i="3"/>
  <c r="CT25" i="3"/>
  <c r="CN24" i="3"/>
  <c r="CP17" i="3"/>
  <c r="CL18" i="3"/>
  <c r="CV25" i="3"/>
  <c r="CP23" i="3"/>
  <c r="CR24" i="3"/>
  <c r="CH25" i="3"/>
  <c r="CJ26" i="3"/>
  <c r="CN16" i="3"/>
  <c r="CV26" i="3"/>
  <c r="CJ24" i="3"/>
  <c r="CL22" i="3"/>
  <c r="CN23" i="3"/>
  <c r="CJ14" i="3"/>
  <c r="CV24" i="3"/>
  <c r="CP22" i="3"/>
  <c r="CN18" i="3"/>
  <c r="CH20" i="3"/>
  <c r="CN20" i="3"/>
  <c r="CJ17" i="3"/>
  <c r="CH15" i="3"/>
  <c r="CT21" i="3"/>
  <c r="CN21" i="3"/>
  <c r="CP18" i="3"/>
  <c r="CL21" i="3"/>
  <c r="CR8" i="3"/>
  <c r="CL15" i="3"/>
  <c r="CL12" i="3"/>
  <c r="CR21" i="3"/>
  <c r="CJ21" i="3"/>
  <c r="CL19" i="3"/>
  <c r="CR15" i="3"/>
  <c r="CL16" i="3"/>
  <c r="CT10" i="3"/>
  <c r="CL13" i="3"/>
  <c r="CR16" i="3"/>
  <c r="CJ15" i="3"/>
  <c r="CP16" i="3"/>
  <c r="CR14" i="3"/>
  <c r="CJ16" i="3"/>
  <c r="CT20" i="3"/>
  <c r="CH18" i="3"/>
  <c r="CP21" i="3"/>
  <c r="CL20" i="3"/>
  <c r="CP19" i="3"/>
  <c r="CH17" i="3"/>
  <c r="CV16" i="3"/>
  <c r="CH21" i="3"/>
  <c r="CN14" i="3"/>
  <c r="CV17" i="3"/>
  <c r="CT18" i="3"/>
  <c r="CN17" i="3"/>
  <c r="CR9" i="3"/>
  <c r="CT13" i="3"/>
  <c r="CV14" i="3"/>
  <c r="CT19" i="3"/>
  <c r="CP12" i="3"/>
  <c r="CV22" i="3"/>
  <c r="CJ19" i="3"/>
  <c r="CN22" i="3"/>
  <c r="CH13" i="3"/>
  <c r="CT8" i="3"/>
  <c r="CT16" i="3"/>
  <c r="CP15" i="3"/>
  <c r="CT17" i="3"/>
  <c r="CR17" i="3"/>
  <c r="CJ20" i="3"/>
  <c r="CJ18" i="3"/>
  <c r="CL17" i="3"/>
  <c r="CH9" i="3"/>
  <c r="CP20" i="3"/>
  <c r="CH16" i="3"/>
  <c r="CR22" i="3"/>
  <c r="CT9" i="3"/>
  <c r="CT15" i="3"/>
  <c r="CH19" i="3"/>
  <c r="CT7" i="3"/>
  <c r="CH23" i="3"/>
  <c r="CJ22" i="3"/>
  <c r="CH22" i="3"/>
  <c r="CH14" i="3"/>
  <c r="CV20" i="3"/>
  <c r="CV19" i="3"/>
  <c r="CN19" i="3"/>
  <c r="CV23" i="3"/>
  <c r="CT14" i="3"/>
  <c r="CV15" i="3"/>
  <c r="CT22" i="3"/>
  <c r="CV21" i="3"/>
  <c r="CL14" i="3"/>
  <c r="CN15" i="3"/>
  <c r="CV18" i="3"/>
  <c r="CT23" i="3"/>
  <c r="CW55" i="1"/>
  <c r="CU53" i="5" s="1"/>
  <c r="A53" i="5" s="1"/>
  <c r="CR53" i="5"/>
  <c r="CW53" i="1"/>
  <c r="CU51" i="5" s="1"/>
  <c r="A51" i="5" s="1"/>
  <c r="CR51" i="5"/>
  <c r="CW48" i="1"/>
  <c r="CU46" i="5" s="1"/>
  <c r="A46" i="5" s="1"/>
  <c r="CR46" i="5"/>
  <c r="CW51" i="1"/>
  <c r="CU49" i="5" s="1"/>
  <c r="A49" i="5" s="1"/>
  <c r="CR49" i="5"/>
  <c r="CW50" i="1"/>
  <c r="CU48" i="5" s="1"/>
  <c r="A48" i="5" s="1"/>
  <c r="CR48" i="5"/>
  <c r="CW62" i="1"/>
  <c r="CU60" i="5" s="1"/>
  <c r="A60" i="5" s="1"/>
  <c r="CR60" i="5"/>
  <c r="CW60" i="1"/>
  <c r="CU58" i="5" s="1"/>
  <c r="A58" i="5" s="1"/>
  <c r="CR58" i="5"/>
  <c r="CW45" i="1"/>
  <c r="CU43" i="5" s="1"/>
  <c r="A43" i="5" s="1"/>
  <c r="CR43" i="5"/>
  <c r="CW43" i="1"/>
  <c r="CU41" i="5" s="1"/>
  <c r="A41" i="5" s="1"/>
  <c r="CR41" i="5"/>
  <c r="CW54" i="1"/>
  <c r="CU52" i="5" s="1"/>
  <c r="A52" i="5" s="1"/>
  <c r="CR52" i="5"/>
  <c r="CW57" i="1"/>
  <c r="CU55" i="5" s="1"/>
  <c r="A55" i="5" s="1"/>
  <c r="CR55" i="5"/>
  <c r="CW52" i="1"/>
  <c r="CU50" i="5" s="1"/>
  <c r="A50" i="5" s="1"/>
  <c r="CR50" i="5"/>
  <c r="CW47" i="1"/>
  <c r="CU45" i="5" s="1"/>
  <c r="A45" i="5" s="1"/>
  <c r="CR45" i="5"/>
  <c r="CW46" i="1"/>
  <c r="CU44" i="5" s="1"/>
  <c r="A44" i="5" s="1"/>
  <c r="CR44" i="5"/>
  <c r="CR62" i="5"/>
  <c r="CW64" i="1"/>
  <c r="CU62" i="5" s="1"/>
  <c r="A62" i="5" s="1"/>
  <c r="CW58" i="1"/>
  <c r="CU56" i="5" s="1"/>
  <c r="A56" i="5" s="1"/>
  <c r="CR56" i="5"/>
  <c r="CR61" i="5"/>
  <c r="CW63" i="1"/>
  <c r="CU61" i="5" s="1"/>
  <c r="A61" i="5" s="1"/>
  <c r="CW49" i="1"/>
  <c r="CU47" i="5" s="1"/>
  <c r="A47" i="5" s="1"/>
  <c r="CR47" i="5"/>
  <c r="CW44" i="1"/>
  <c r="CU42" i="5" s="1"/>
  <c r="A42" i="5" s="1"/>
  <c r="CR42" i="5"/>
  <c r="CW61" i="1"/>
  <c r="CU59" i="5" s="1"/>
  <c r="A59" i="5" s="1"/>
  <c r="CR59" i="5"/>
  <c r="CW56" i="1"/>
  <c r="CU54" i="5" s="1"/>
  <c r="A54" i="5" s="1"/>
  <c r="CR54" i="5"/>
  <c r="CW59" i="1"/>
  <c r="CU57" i="5" s="1"/>
  <c r="A57" i="5" s="1"/>
  <c r="CR57" i="5"/>
  <c r="CI6" i="3"/>
  <c r="CO6" i="3"/>
  <c r="CP7" i="3"/>
  <c r="CL64" i="3"/>
  <c r="CP64" i="3"/>
  <c r="CJ64" i="3"/>
  <c r="CT12" i="3"/>
  <c r="CR13" i="3"/>
  <c r="CP13" i="3"/>
  <c r="CJ13" i="3"/>
  <c r="CV13" i="3"/>
  <c r="CL10" i="3"/>
  <c r="CN13" i="3"/>
  <c r="CH12" i="3"/>
  <c r="CH8" i="3"/>
  <c r="CN7" i="3"/>
  <c r="CV8" i="3"/>
  <c r="CH7" i="3"/>
  <c r="CV7" i="3"/>
  <c r="CR11" i="3"/>
  <c r="CL7" i="3"/>
  <c r="CJ7" i="3"/>
  <c r="CT6" i="3"/>
  <c r="CR6" i="3"/>
  <c r="CL8" i="3"/>
  <c r="CJ8" i="3"/>
  <c r="CL9" i="3"/>
  <c r="CP10" i="3"/>
  <c r="CN11" i="3"/>
  <c r="CN6" i="3"/>
  <c r="CP11" i="3"/>
  <c r="CJ11" i="3"/>
  <c r="CH6" i="3"/>
  <c r="CL11" i="3"/>
  <c r="CR12" i="3"/>
  <c r="CJ12" i="3"/>
  <c r="CN12" i="3"/>
  <c r="CV12" i="3"/>
  <c r="CH11" i="3"/>
  <c r="CT11" i="3"/>
  <c r="CV11" i="3"/>
  <c r="CR10" i="3"/>
  <c r="CJ10" i="3"/>
  <c r="CH10" i="3"/>
  <c r="CV10" i="3"/>
  <c r="CN10" i="3"/>
  <c r="CV9" i="3"/>
  <c r="CP9" i="3"/>
  <c r="CN9" i="3"/>
  <c r="CJ9" i="3"/>
  <c r="CN8" i="3"/>
  <c r="CJ6" i="3"/>
  <c r="CV64" i="3"/>
  <c r="CN64" i="3"/>
  <c r="CP8" i="3"/>
  <c r="CL6" i="3"/>
  <c r="CV6" i="3"/>
  <c r="CP6" i="3"/>
  <c r="CW37" i="1"/>
  <c r="CJ35" i="5"/>
  <c r="CF23" i="5"/>
  <c r="CW25" i="1"/>
  <c r="CU23" i="5" s="1"/>
  <c r="A23" i="5" s="1"/>
  <c r="CN31" i="5"/>
  <c r="CW33" i="1"/>
  <c r="CF27" i="5"/>
  <c r="CW29" i="1"/>
  <c r="CW41" i="1"/>
  <c r="CH39" i="5"/>
  <c r="CW40" i="1"/>
  <c r="CL38" i="5"/>
  <c r="CN29" i="5"/>
  <c r="CW31" i="1"/>
  <c r="CH26" i="5"/>
  <c r="CW28" i="1"/>
  <c r="CF24" i="5"/>
  <c r="CW26" i="1"/>
  <c r="CW29" i="3" s="1"/>
  <c r="CW27" i="1"/>
  <c r="CW28" i="3" s="1"/>
  <c r="CF25" i="5"/>
  <c r="CW38" i="1"/>
  <c r="CU36" i="5" s="1"/>
  <c r="A36" i="5" s="1"/>
  <c r="CF36" i="5"/>
  <c r="CJ22" i="5"/>
  <c r="CW24" i="1"/>
  <c r="CW39" i="1"/>
  <c r="CU37" i="5" s="1"/>
  <c r="A37" i="5" s="1"/>
  <c r="CF37" i="5"/>
  <c r="CF30" i="5"/>
  <c r="CW32" i="1"/>
  <c r="CU30" i="5" s="1"/>
  <c r="A30" i="5" s="1"/>
  <c r="CW36" i="1"/>
  <c r="CF34" i="5"/>
  <c r="CL21" i="5"/>
  <c r="CW23" i="1"/>
  <c r="CF28" i="5"/>
  <c r="CW30" i="1"/>
  <c r="CW35" i="1"/>
  <c r="CF33" i="5"/>
  <c r="CF32" i="5"/>
  <c r="CW34" i="1"/>
  <c r="CU32" i="5" s="1"/>
  <c r="A32" i="5" s="1"/>
  <c r="CW42" i="1"/>
  <c r="CL40" i="5"/>
  <c r="CF20" i="5"/>
  <c r="CW22" i="1"/>
  <c r="CW12" i="1"/>
  <c r="CL10" i="5"/>
  <c r="CN15" i="5"/>
  <c r="CW17" i="1"/>
  <c r="CL13" i="5"/>
  <c r="CW15" i="1"/>
  <c r="CN11" i="5"/>
  <c r="CW13" i="1"/>
  <c r="CP12" i="5"/>
  <c r="CW14" i="1"/>
  <c r="CW21" i="1"/>
  <c r="CN19" i="5"/>
  <c r="CL17" i="5"/>
  <c r="CW19" i="1"/>
  <c r="CL14" i="5"/>
  <c r="CW16" i="1"/>
  <c r="CL18" i="5"/>
  <c r="CW20" i="1"/>
  <c r="CW9" i="1"/>
  <c r="CN16" i="5"/>
  <c r="CW18" i="1"/>
  <c r="CF5" i="5"/>
  <c r="CW7" i="1"/>
  <c r="CW6" i="1"/>
  <c r="CF4" i="5"/>
  <c r="CW10" i="1"/>
  <c r="CJ8" i="5"/>
  <c r="CW8" i="1"/>
  <c r="CH6" i="5"/>
  <c r="CW11" i="1"/>
  <c r="CJ9" i="5"/>
  <c r="CW25" i="3" l="1"/>
  <c r="CU27" i="5"/>
  <c r="A27" i="5" s="1"/>
  <c r="CW27" i="3"/>
  <c r="CW24" i="3"/>
  <c r="CW23" i="3"/>
  <c r="CU24" i="5"/>
  <c r="A24" i="5" s="1"/>
  <c r="CW26" i="3"/>
  <c r="CW22" i="3"/>
  <c r="CW21" i="3"/>
  <c r="CW16" i="3"/>
  <c r="CW17" i="3"/>
  <c r="CW14" i="3"/>
  <c r="CW20" i="3"/>
  <c r="CW15" i="3"/>
  <c r="CU20" i="5"/>
  <c r="A20" i="5" s="1"/>
  <c r="CW18" i="3"/>
  <c r="CX6" i="3"/>
  <c r="CW19" i="3"/>
  <c r="CW64" i="3"/>
  <c r="CW12" i="3"/>
  <c r="CW13" i="3"/>
  <c r="CW8" i="3"/>
  <c r="CW7" i="3"/>
  <c r="CW6" i="3"/>
  <c r="CW9" i="3"/>
  <c r="CW10" i="3"/>
  <c r="CW11" i="3"/>
  <c r="CU11" i="5"/>
  <c r="A11" i="5" s="1"/>
  <c r="CU29" i="5"/>
  <c r="A29" i="5" s="1"/>
  <c r="CU34" i="5"/>
  <c r="A34" i="5" s="1"/>
  <c r="CU39" i="5"/>
  <c r="A39" i="5" s="1"/>
  <c r="CU28" i="5"/>
  <c r="A28" i="5" s="1"/>
  <c r="CU31" i="5"/>
  <c r="A31" i="5" s="1"/>
  <c r="CU12" i="5"/>
  <c r="A12" i="5" s="1"/>
  <c r="CU21" i="5"/>
  <c r="A21" i="5" s="1"/>
  <c r="CU22" i="5"/>
  <c r="A22" i="5" s="1"/>
  <c r="CU26" i="5"/>
  <c r="A26" i="5" s="1"/>
  <c r="CU40" i="5"/>
  <c r="A40" i="5" s="1"/>
  <c r="CU33" i="5"/>
  <c r="A33" i="5" s="1"/>
  <c r="CU25" i="5"/>
  <c r="A25" i="5" s="1"/>
  <c r="CU38" i="5"/>
  <c r="A38" i="5" s="1"/>
  <c r="CU35" i="5"/>
  <c r="A35" i="5" s="1"/>
  <c r="CU17" i="5"/>
  <c r="A17" i="5" s="1"/>
  <c r="CU8" i="5"/>
  <c r="A8" i="5" s="1"/>
  <c r="CU18" i="5"/>
  <c r="A18" i="5" s="1"/>
  <c r="CU10" i="5"/>
  <c r="A10" i="5" s="1"/>
  <c r="CU4" i="5"/>
  <c r="A4" i="5" s="1"/>
  <c r="CU7" i="5"/>
  <c r="A7" i="5" s="1"/>
  <c r="CU14" i="5"/>
  <c r="A14" i="5" s="1"/>
  <c r="CU15" i="5"/>
  <c r="A15" i="5" s="1"/>
  <c r="CU19" i="5"/>
  <c r="A19" i="5" s="1"/>
  <c r="CU6" i="5"/>
  <c r="A6" i="5" s="1"/>
  <c r="CU5" i="5"/>
  <c r="A5" i="5" s="1"/>
  <c r="CU9" i="5"/>
  <c r="A9" i="5" s="1"/>
  <c r="CU16" i="5"/>
  <c r="A16" i="5" s="1"/>
  <c r="CU13" i="5"/>
  <c r="A13" i="5" s="1"/>
</calcChain>
</file>

<file path=xl/sharedStrings.xml><?xml version="1.0" encoding="utf-8"?>
<sst xmlns="http://schemas.openxmlformats.org/spreadsheetml/2006/main" count="657" uniqueCount="176">
  <si>
    <t>START HILL</t>
  </si>
  <si>
    <t>Ret/NS</t>
  </si>
  <si>
    <t>CLASS</t>
  </si>
  <si>
    <t xml:space="preserve">ROUND 1: HILL NO. </t>
  </si>
  <si>
    <t>ROUND TOTAL</t>
  </si>
  <si>
    <t xml:space="preserve">ROUND 2: HILL NO. </t>
  </si>
  <si>
    <t>SUB TOTAL</t>
  </si>
  <si>
    <t xml:space="preserve">ROUND 3: HILL NO. </t>
  </si>
  <si>
    <t>GRAND TOTAL</t>
  </si>
  <si>
    <t>POSITION AFTER ROUND</t>
  </si>
  <si>
    <t>Live Class</t>
  </si>
  <si>
    <t>Position in Live Class</t>
  </si>
  <si>
    <t>POSITION IN CLASS</t>
  </si>
  <si>
    <t>NUMBER OF 0</t>
  </si>
  <si>
    <t>NUMBER OF 1</t>
  </si>
  <si>
    <t>NUMBER OF 2</t>
  </si>
  <si>
    <t>NUMBER OF 3</t>
  </si>
  <si>
    <t>NUMBER OF 4</t>
  </si>
  <si>
    <t>NUMBER OF 5</t>
  </si>
  <si>
    <t>NUMBER OF 6</t>
  </si>
  <si>
    <t>NO.</t>
  </si>
  <si>
    <t>DRIVER</t>
  </si>
  <si>
    <t>PASSENGER</t>
  </si>
  <si>
    <t>CAR</t>
  </si>
  <si>
    <t>CC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</si>
  <si>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</si>
  <si>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</si>
  <si>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</si>
  <si>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</si>
  <si>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</si>
  <si>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</si>
  <si>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</si>
  <si>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</si>
  <si>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</si>
  <si>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</si>
  <si>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Cross Check 1</t>
  </si>
  <si>
    <t>Cross Check 2</t>
  </si>
  <si>
    <t>Best score</t>
  </si>
  <si>
    <t>N/A</t>
  </si>
  <si>
    <t>Final Rank</t>
  </si>
  <si>
    <t>New Rank</t>
  </si>
  <si>
    <t xml:space="preserve">ROUND 4: HILL NO. </t>
  </si>
  <si>
    <t>Class</t>
  </si>
  <si>
    <t>Type</t>
  </si>
  <si>
    <t>Live</t>
  </si>
  <si>
    <t>IRS</t>
  </si>
  <si>
    <t>Post-Historic Class</t>
  </si>
  <si>
    <t>Tiebrake</t>
  </si>
  <si>
    <t>Red</t>
  </si>
  <si>
    <t>Blue</t>
  </si>
  <si>
    <t>Indy</t>
  </si>
  <si>
    <t>Green</t>
  </si>
  <si>
    <t>Club</t>
  </si>
  <si>
    <t>RESULTS</t>
  </si>
  <si>
    <t>HSCC Historic Sporting Trial at Plashes Farm, near Ware, Hertfordshire SG11 1ES on Saturday 20th August 2016.</t>
  </si>
  <si>
    <t xml:space="preserve">We hope you enjoyed the day. </t>
  </si>
  <si>
    <t>Our thanks go to Frank Lyons for the use of his farm, greatly appreciated by eveyone</t>
  </si>
  <si>
    <r>
      <t>Next trial will be organised by Stroud club on a new site near Wotton under Edge Glos. On</t>
    </r>
    <r>
      <rPr>
        <sz val="11"/>
        <color rgb="FFFF0000"/>
        <rFont val="Calibri"/>
        <family val="2"/>
        <scheme val="minor"/>
      </rPr>
      <t xml:space="preserve"> Saturday 12 th NOVEMBER 2016 ( revised date)</t>
    </r>
  </si>
  <si>
    <t xml:space="preserve">Countback is done automatically up to competitors tying on 6's </t>
  </si>
  <si>
    <t>Instructions</t>
  </si>
  <si>
    <t>Rookie</t>
  </si>
  <si>
    <t>P-H</t>
  </si>
  <si>
    <t>Live/IRS</t>
  </si>
  <si>
    <t>NOTE:</t>
  </si>
  <si>
    <t>If you change any of the classes the macros assume that the first two (Cells B2 and B3) will be split between live and IRS when building the results sheet</t>
  </si>
  <si>
    <t>It is suggested that you leave these cells as "Red" and "Blue" even if these are not used for your event (unless you want your classes split by axle!)</t>
  </si>
  <si>
    <t>Use the macro buttons below to show and hide columns on all the sheets.</t>
  </si>
  <si>
    <t>When all the results have been entered click on the "Build Finishing Order By Class &amp; Axle" button to build that sheet.  It can be run as many times as you like.  Each time it is run it deletes all existing data on that sheet</t>
  </si>
  <si>
    <t>Only edit the sheet labelled "All Running Order", the other sheets will automatically work themselves out or be created by macro</t>
  </si>
  <si>
    <t>There is enough space for 59 competitors</t>
  </si>
  <si>
    <t>The Class and axle configuration can be selected by clicking on the cell in the Class or Live/IRS column, it will provide you with a small arrow, click that and it will give you options, click the correct one</t>
  </si>
  <si>
    <t>If a competitor retires or is a non starter, click the relevant cell in the Ret/NS column and from the drop down menu select Ret/NS - they will be excluded from the results</t>
  </si>
  <si>
    <t>The Finishing Order By Class &amp; Axle and All Finishing Order sheets can be exported to PDF files by clicking on the macro buttons below</t>
  </si>
  <si>
    <t>The names of the classes can be changed by editing the Constants tab (see separate note on that tab).  The column headings will change accordingly.</t>
  </si>
  <si>
    <t>750-A</t>
  </si>
  <si>
    <t>750-B</t>
  </si>
  <si>
    <t>750-N</t>
  </si>
  <si>
    <t xml:space="preserve">ROUND 5: HILL NO. </t>
  </si>
  <si>
    <t>Round position pre-calculation</t>
  </si>
  <si>
    <t>Fill in the Trial Name, Date, Driver, passenger, Car, CC etc</t>
  </si>
  <si>
    <t>Position in Live CLASS</t>
  </si>
  <si>
    <t>Tyres</t>
  </si>
  <si>
    <t>Entrynumber</t>
  </si>
  <si>
    <t>Make</t>
  </si>
  <si>
    <t>Engine</t>
  </si>
  <si>
    <t>axle</t>
  </si>
  <si>
    <t>tyres</t>
  </si>
  <si>
    <t>Posthistoric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</si>
  <si>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</si>
  <si>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</si>
  <si>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</si>
  <si>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</si>
  <si>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</si>
  <si>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</si>
  <si>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</si>
  <si>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</si>
  <si>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</si>
  <si>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</si>
  <si>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</si>
  <si>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</si>
  <si>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</si>
  <si>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</si>
  <si>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</si>
  <si>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</si>
  <si>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</si>
  <si>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</si>
  <si>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</si>
  <si>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</si>
  <si>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</si>
  <si>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</si>
  <si>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</si>
  <si>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</si>
  <si>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</si>
  <si>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</si>
  <si>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</si>
  <si>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</si>
  <si>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</si>
  <si>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</si>
  <si>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</si>
  <si>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</si>
  <si>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</si>
  <si>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</si>
  <si>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</si>
  <si>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</si>
  <si>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</si>
  <si>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</si>
  <si>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</si>
  <si>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</si>
  <si>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</si>
  <si>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</si>
  <si>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</si>
  <si>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</si>
  <si>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</si>
  <si>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</si>
  <si>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</si>
  <si>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</si>
  <si>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</si>
  <si>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</si>
  <si>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Yes</t>
  </si>
  <si>
    <t>No</t>
  </si>
  <si>
    <t>BTRDA Tyres</t>
  </si>
  <si>
    <t>Robin Alexander</t>
  </si>
  <si>
    <t>Crossle</t>
  </si>
  <si>
    <t>Hamilton</t>
  </si>
  <si>
    <t>Sherpa</t>
  </si>
  <si>
    <t>Sherpa Indy</t>
  </si>
  <si>
    <t>MSR</t>
  </si>
  <si>
    <t>Apex</t>
  </si>
  <si>
    <t>Concord</t>
  </si>
  <si>
    <t>John Fack</t>
  </si>
  <si>
    <t>Jerome Fack</t>
  </si>
  <si>
    <t>Simon Kingsley</t>
  </si>
  <si>
    <t>Andy Wilks</t>
  </si>
  <si>
    <t>Alan Baker</t>
  </si>
  <si>
    <t>Stewart Stamp</t>
  </si>
  <si>
    <t>Peter Fensom</t>
  </si>
  <si>
    <t>George Watson</t>
  </si>
  <si>
    <t>Graham Wilson</t>
  </si>
  <si>
    <t>Thomas Bricknell</t>
  </si>
  <si>
    <t>Toby Daniel</t>
  </si>
  <si>
    <t>Mike Readings</t>
  </si>
  <si>
    <t>Alan Murton</t>
  </si>
  <si>
    <t>Jason Daniel</t>
  </si>
  <si>
    <t>Duncan Stephens</t>
  </si>
  <si>
    <t>Steve Pritchett</t>
  </si>
  <si>
    <t>Sara Briggs</t>
  </si>
  <si>
    <t>Mark Smith</t>
  </si>
  <si>
    <t>Susie Stamp</t>
  </si>
  <si>
    <t>Liz Fensom</t>
  </si>
  <si>
    <t>Victoria Watson</t>
  </si>
  <si>
    <t>Kayden Johnston</t>
  </si>
  <si>
    <t>Andy Beveridge</t>
  </si>
  <si>
    <t>Philip Thomas</t>
  </si>
  <si>
    <t>Carole Readings</t>
  </si>
  <si>
    <t>Gill Murton</t>
  </si>
  <si>
    <t>Bernie Muir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</si>
</sst>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09]General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006699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6337778862885"/>
        <bgColor indexed="64"/>
      </patternFill>
    </fill>
  </fills>
  <borders count="21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4" fillId="0" borderId="0" applyBorder="0" applyProtection="0"/>
  </cellStyleXfs>
  <cellXfs count="85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2" fillId="0" borderId="0" xfId="0" applyFont="1"/>
    <xf numFmtId="0" fontId="2" fillId="0" borderId="3" xfId="0" applyFont="1" applyBorder="1" applyAlignment="1">
      <alignment horizontal="center" wrapText="1"/>
    </xf>
    <xf numFmtId="0" fontId="0" fillId="6" borderId="0" xfId="0" applyFill="1" applyAlignment="1">
      <alignment horizontal="center"/>
    </xf>
    <xf numFmtId="0" fontId="2" fillId="5" borderId="1" xfId="0" applyFont="1" applyFill="1" applyBorder="1" applyAlignment="1">
      <alignment horizontal="left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7" xfId="0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left"/>
    </xf>
    <xf numFmtId="0" fontId="2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5" borderId="7" xfId="0" applyFont="1" applyFill="1" applyBorder="1" applyAlignment="1">
      <alignment horizontal="left"/>
    </xf>
    <xf numFmtId="0" fontId="2" fillId="5" borderId="7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 wrapText="1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Border="1"/>
    <xf numFmtId="0" fontId="5" fillId="0" borderId="0" xfId="0" applyFont="1"/>
    <xf numFmtId="0" fontId="1" fillId="0" borderId="0" xfId="0" applyFont="1" applyProtection="1">
      <protection locked="0"/>
    </xf>
    <xf numFmtId="0" fontId="1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 applyProtection="1">
      <alignment horizontal="left"/>
      <protection locked="0"/>
    </xf>
    <xf numFmtId="14" fontId="6" fillId="0" borderId="0" xfId="0" applyNumberFormat="1" applyFont="1" applyAlignment="1">
      <alignment horizontal="left"/>
    </xf>
    <xf numFmtId="14" fontId="6" fillId="0" borderId="0" xfId="0" applyNumberFormat="1" applyFont="1" applyAlignment="1" applyProtection="1">
      <alignment horizontal="left"/>
      <protection locked="0"/>
    </xf>
    <xf numFmtId="0" fontId="0" fillId="7" borderId="0" xfId="0" applyFill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164" fontId="4" fillId="0" borderId="10" xfId="1" applyBorder="1" applyAlignment="1" applyProtection="1">
      <alignment horizontal="center"/>
      <protection locked="0"/>
    </xf>
    <xf numFmtId="0" fontId="2" fillId="0" borderId="2" xfId="0" applyFont="1" applyBorder="1" applyAlignment="1">
      <alignment horizontal="center" wrapText="1"/>
    </xf>
    <xf numFmtId="164" fontId="4" fillId="0" borderId="14" xfId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5" xfId="0" applyBorder="1" applyAlignment="1">
      <alignment horizontal="center"/>
    </xf>
    <xf numFmtId="1" fontId="0" fillId="0" borderId="7" xfId="0" applyNumberFormat="1" applyBorder="1" applyAlignment="1" applyProtection="1">
      <alignment horizontal="center"/>
      <protection locked="0"/>
    </xf>
    <xf numFmtId="164" fontId="4" fillId="0" borderId="7" xfId="1" applyBorder="1" applyAlignment="1" applyProtection="1">
      <alignment horizontal="center"/>
      <protection locked="0"/>
    </xf>
    <xf numFmtId="164" fontId="4" fillId="0" borderId="16" xfId="1" applyBorder="1" applyAlignment="1" applyProtection="1">
      <alignment horizontal="center"/>
      <protection locked="0"/>
    </xf>
    <xf numFmtId="0" fontId="2" fillId="0" borderId="8" xfId="0" applyFont="1" applyBorder="1" applyAlignment="1">
      <alignment horizontal="center" wrapText="1"/>
    </xf>
    <xf numFmtId="164" fontId="4" fillId="0" borderId="7" xfId="1" applyBorder="1" applyAlignment="1" applyProtection="1">
      <alignment horizontal="left" vertical="center"/>
      <protection locked="0"/>
    </xf>
    <xf numFmtId="164" fontId="4" fillId="0" borderId="11" xfId="1" applyBorder="1" applyAlignment="1" applyProtection="1">
      <alignment horizontal="left" vertical="center"/>
      <protection locked="0"/>
    </xf>
    <xf numFmtId="164" fontId="4" fillId="0" borderId="12" xfId="1" applyBorder="1" applyAlignment="1" applyProtection="1">
      <alignment horizontal="left" vertical="center"/>
      <protection locked="0"/>
    </xf>
    <xf numFmtId="164" fontId="4" fillId="0" borderId="13" xfId="1" applyBorder="1" applyAlignment="1" applyProtection="1">
      <alignment horizontal="left" vertical="center"/>
      <protection locked="0"/>
    </xf>
    <xf numFmtId="0" fontId="8" fillId="8" borderId="7" xfId="0" applyFont="1" applyFill="1" applyBorder="1" applyAlignment="1">
      <alignment horizontal="center"/>
    </xf>
    <xf numFmtId="0" fontId="8" fillId="0" borderId="7" xfId="0" applyFont="1" applyBorder="1" applyAlignment="1" applyProtection="1">
      <alignment horizontal="center"/>
      <protection locked="0"/>
    </xf>
    <xf numFmtId="0" fontId="2" fillId="5" borderId="3" xfId="0" applyFont="1" applyFill="1" applyBorder="1" applyAlignment="1">
      <alignment horizontal="center"/>
    </xf>
    <xf numFmtId="0" fontId="2" fillId="0" borderId="15" xfId="0" applyFont="1" applyBorder="1" applyAlignment="1">
      <alignment horizont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3" fillId="0" borderId="0" xfId="0" applyFont="1"/>
    <xf numFmtId="0" fontId="2" fillId="0" borderId="7" xfId="0" applyFont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0" xfId="0" applyFont="1" applyFill="1" applyAlignment="1">
      <alignment horizontal="center" wrapText="1"/>
    </xf>
    <xf numFmtId="0" fontId="2" fillId="6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7" borderId="0" xfId="0" applyFont="1" applyFill="1" applyAlignment="1">
      <alignment horizontal="center" wrapText="1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</cellXfs>
  <cellStyles count="2">
    <cellStyle name="Excel Built-in Normal" xfId="1" xr:uid="{00000000-0005-0000-0000-000000000000}"/>
    <cellStyle name="Normal" xfId="0" builtinId="0"/>
  </cellStyles>
  <dxfs count="22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148C8"/>
        </patternFill>
      </fill>
    </dxf>
    <dxf>
      <fill>
        <patternFill>
          <bgColor rgb="FFEF874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954CC"/>
        </patternFill>
      </fill>
    </dxf>
    <dxf>
      <fill>
        <patternFill>
          <bgColor rgb="FFEE8240"/>
        </patternFill>
      </fill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EF8747"/>
      <color rgb="FFEE8240"/>
      <color rgb="FF9148C8"/>
      <color rgb="FF9954CC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23813</xdr:colOff>
          <xdr:row>15</xdr:row>
          <xdr:rowOff>9525</xdr:rowOff>
        </xdr:from>
        <xdr:to>
          <xdr:col>1</xdr:col>
          <xdr:colOff>381000</xdr:colOff>
          <xdr:row>16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Hide Round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481013</xdr:colOff>
          <xdr:row>15</xdr:row>
          <xdr:rowOff>9525</xdr:rowOff>
        </xdr:from>
        <xdr:to>
          <xdr:col>3</xdr:col>
          <xdr:colOff>228600</xdr:colOff>
          <xdr:row>16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Show Round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23813</xdr:colOff>
          <xdr:row>17</xdr:row>
          <xdr:rowOff>9525</xdr:rowOff>
        </xdr:from>
        <xdr:to>
          <xdr:col>1</xdr:col>
          <xdr:colOff>381000</xdr:colOff>
          <xdr:row>18</xdr:row>
          <xdr:rowOff>114300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Hide Hill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485775</xdr:colOff>
          <xdr:row>17</xdr:row>
          <xdr:rowOff>9525</xdr:rowOff>
        </xdr:from>
        <xdr:to>
          <xdr:col>3</xdr:col>
          <xdr:colOff>238125</xdr:colOff>
          <xdr:row>18</xdr:row>
          <xdr:rowOff>114300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Show Hill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23813</xdr:colOff>
          <xdr:row>19</xdr:row>
          <xdr:rowOff>9525</xdr:rowOff>
        </xdr:from>
        <xdr:to>
          <xdr:col>1</xdr:col>
          <xdr:colOff>381000</xdr:colOff>
          <xdr:row>20</xdr:row>
          <xdr:rowOff>114300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Hide Hill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485775</xdr:colOff>
          <xdr:row>19</xdr:row>
          <xdr:rowOff>9525</xdr:rowOff>
        </xdr:from>
        <xdr:to>
          <xdr:col>3</xdr:col>
          <xdr:colOff>238125</xdr:colOff>
          <xdr:row>20</xdr:row>
          <xdr:rowOff>114300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Show Hill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21</xdr:row>
          <xdr:rowOff>9525</xdr:rowOff>
        </xdr:from>
        <xdr:to>
          <xdr:col>1</xdr:col>
          <xdr:colOff>371475</xdr:colOff>
          <xdr:row>22</xdr:row>
          <xdr:rowOff>114300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Hide Hill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9525</xdr:rowOff>
        </xdr:from>
        <xdr:to>
          <xdr:col>1</xdr:col>
          <xdr:colOff>366713</xdr:colOff>
          <xdr:row>24</xdr:row>
          <xdr:rowOff>114300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Hide Hill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485775</xdr:colOff>
          <xdr:row>21</xdr:row>
          <xdr:rowOff>9525</xdr:rowOff>
        </xdr:from>
        <xdr:to>
          <xdr:col>3</xdr:col>
          <xdr:colOff>238125</xdr:colOff>
          <xdr:row>22</xdr:row>
          <xdr:rowOff>114300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Show Hill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485775</xdr:colOff>
          <xdr:row>23</xdr:row>
          <xdr:rowOff>9525</xdr:rowOff>
        </xdr:from>
        <xdr:to>
          <xdr:col>3</xdr:col>
          <xdr:colOff>238125</xdr:colOff>
          <xdr:row>24</xdr:row>
          <xdr:rowOff>114300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Show Hill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15</xdr:row>
          <xdr:rowOff>9525</xdr:rowOff>
        </xdr:from>
        <xdr:to>
          <xdr:col>6</xdr:col>
          <xdr:colOff>23813</xdr:colOff>
          <xdr:row>16</xdr:row>
          <xdr:rowOff>114300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Hide Live/IRS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15</xdr:row>
          <xdr:rowOff>9525</xdr:rowOff>
        </xdr:from>
        <xdr:to>
          <xdr:col>8</xdr:col>
          <xdr:colOff>123825</xdr:colOff>
          <xdr:row>16</xdr:row>
          <xdr:rowOff>114300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Show Live/IRS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17</xdr:row>
          <xdr:rowOff>9525</xdr:rowOff>
        </xdr:from>
        <xdr:to>
          <xdr:col>13</xdr:col>
          <xdr:colOff>366713</xdr:colOff>
          <xdr:row>18</xdr:row>
          <xdr:rowOff>114300</xdr:rowOff>
        </xdr:to>
        <xdr:sp macro="" textlink="">
          <xdr:nvSpPr>
            <xdr:cNvPr id="3085" name="Button 13" descr="Build Results By Class Sheet&#10;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Build Finishing Order By Class &amp; Axle Sheet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19</xdr:row>
          <xdr:rowOff>9525</xdr:rowOff>
        </xdr:from>
        <xdr:to>
          <xdr:col>6</xdr:col>
          <xdr:colOff>23813</xdr:colOff>
          <xdr:row>20</xdr:row>
          <xdr:rowOff>114300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Hide Start Hills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19</xdr:row>
          <xdr:rowOff>9525</xdr:rowOff>
        </xdr:from>
        <xdr:to>
          <xdr:col>8</xdr:col>
          <xdr:colOff>123825</xdr:colOff>
          <xdr:row>20</xdr:row>
          <xdr:rowOff>114300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Show Start Hills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13</xdr:row>
          <xdr:rowOff>9525</xdr:rowOff>
        </xdr:from>
        <xdr:to>
          <xdr:col>13</xdr:col>
          <xdr:colOff>366713</xdr:colOff>
          <xdr:row>14</xdr:row>
          <xdr:rowOff>114300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Export Finishing Order By Class &amp; Axle to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15</xdr:row>
          <xdr:rowOff>9525</xdr:rowOff>
        </xdr:from>
        <xdr:to>
          <xdr:col>13</xdr:col>
          <xdr:colOff>366713</xdr:colOff>
          <xdr:row>16</xdr:row>
          <xdr:rowOff>114300</xdr:rowOff>
        </xdr:to>
        <xdr:sp macro="" textlink="">
          <xdr:nvSpPr>
            <xdr:cNvPr id="3089" name="Button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Export All Finishing Order to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13</xdr:row>
          <xdr:rowOff>9525</xdr:rowOff>
        </xdr:from>
        <xdr:to>
          <xdr:col>6</xdr:col>
          <xdr:colOff>23813</xdr:colOff>
          <xdr:row>14</xdr:row>
          <xdr:rowOff>114300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Hide BTRDA Classes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13</xdr:row>
          <xdr:rowOff>9525</xdr:rowOff>
        </xdr:from>
        <xdr:to>
          <xdr:col>8</xdr:col>
          <xdr:colOff>123825</xdr:colOff>
          <xdr:row>14</xdr:row>
          <xdr:rowOff>114300</xdr:rowOff>
        </xdr:to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Show BTRDA Classes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23813</xdr:colOff>
          <xdr:row>13</xdr:row>
          <xdr:rowOff>9525</xdr:rowOff>
        </xdr:from>
        <xdr:to>
          <xdr:col>1</xdr:col>
          <xdr:colOff>381000</xdr:colOff>
          <xdr:row>14</xdr:row>
          <xdr:rowOff>114300</xdr:rowOff>
        </xdr:to>
        <xdr:sp macro="" textlink="">
          <xdr:nvSpPr>
            <xdr:cNvPr id="3093" name="Button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Hide Round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481013</xdr:colOff>
          <xdr:row>13</xdr:row>
          <xdr:rowOff>9525</xdr:rowOff>
        </xdr:from>
        <xdr:to>
          <xdr:col>3</xdr:col>
          <xdr:colOff>228600</xdr:colOff>
          <xdr:row>14</xdr:row>
          <xdr:rowOff>114300</xdr:rowOff>
        </xdr:to>
        <xdr:sp macro="" textlink="">
          <xdr:nvSpPr>
            <xdr:cNvPr id="3094" name="Button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Show Round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23</xdr:row>
          <xdr:rowOff>9525</xdr:rowOff>
        </xdr:from>
        <xdr:to>
          <xdr:col>6</xdr:col>
          <xdr:colOff>23813</xdr:colOff>
          <xdr:row>24</xdr:row>
          <xdr:rowOff>114300</xdr:rowOff>
        </xdr:to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Hide P-H Class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23</xdr:row>
          <xdr:rowOff>9525</xdr:rowOff>
        </xdr:from>
        <xdr:to>
          <xdr:col>8</xdr:col>
          <xdr:colOff>123825</xdr:colOff>
          <xdr:row>24</xdr:row>
          <xdr:rowOff>114300</xdr:rowOff>
        </xdr:to>
        <xdr:sp macro="" textlink="">
          <xdr:nvSpPr>
            <xdr:cNvPr id="3097" name="Button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Show P-H Class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17</xdr:row>
          <xdr:rowOff>9525</xdr:rowOff>
        </xdr:from>
        <xdr:to>
          <xdr:col>6</xdr:col>
          <xdr:colOff>23813</xdr:colOff>
          <xdr:row>18</xdr:row>
          <xdr:rowOff>114300</xdr:rowOff>
        </xdr:to>
        <xdr:sp macro="" textlink="">
          <xdr:nvSpPr>
            <xdr:cNvPr id="3099" name="Button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Hide Tyres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17</xdr:row>
          <xdr:rowOff>9525</xdr:rowOff>
        </xdr:from>
        <xdr:to>
          <xdr:col>8</xdr:col>
          <xdr:colOff>123825</xdr:colOff>
          <xdr:row>18</xdr:row>
          <xdr:rowOff>114300</xdr:rowOff>
        </xdr:to>
        <xdr:sp macro="" textlink="">
          <xdr:nvSpPr>
            <xdr:cNvPr id="3100" name="Button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Show Tyres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19</xdr:row>
          <xdr:rowOff>9525</xdr:rowOff>
        </xdr:from>
        <xdr:to>
          <xdr:col>13</xdr:col>
          <xdr:colOff>366713</xdr:colOff>
          <xdr:row>20</xdr:row>
          <xdr:rowOff>114300</xdr:rowOff>
        </xdr:to>
        <xdr:sp macro="" textlink="">
          <xdr:nvSpPr>
            <xdr:cNvPr id="3101" name="Button 29" descr="Build Results By Class Sheet&#10;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0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Export Database Entry tab to CSV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21</xdr:row>
          <xdr:rowOff>9525</xdr:rowOff>
        </xdr:from>
        <xdr:to>
          <xdr:col>6</xdr:col>
          <xdr:colOff>23813</xdr:colOff>
          <xdr:row>22</xdr:row>
          <xdr:rowOff>114300</xdr:rowOff>
        </xdr:to>
        <xdr:sp macro="" textlink="">
          <xdr:nvSpPr>
            <xdr:cNvPr id="3102" name="Button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0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Hide Club Classes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21</xdr:row>
          <xdr:rowOff>9525</xdr:rowOff>
        </xdr:from>
        <xdr:to>
          <xdr:col>8</xdr:col>
          <xdr:colOff>123825</xdr:colOff>
          <xdr:row>22</xdr:row>
          <xdr:rowOff>114300</xdr:rowOff>
        </xdr:to>
        <xdr:sp macro="" textlink="">
          <xdr:nvSpPr>
            <xdr:cNvPr id="3103" name="Button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0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Show Club Classes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162927</xdr:colOff>
      <xdr:row>65</xdr:row>
      <xdr:rowOff>0</xdr:rowOff>
    </xdr:from>
    <xdr:to>
      <xdr:col>23</xdr:col>
      <xdr:colOff>805256</xdr:colOff>
      <xdr:row>70</xdr:row>
      <xdr:rowOff>76200</xdr:rowOff>
    </xdr:to>
    <xdr:pic>
      <xdr:nvPicPr>
        <xdr:cNvPr id="2" name="Picture 1" descr="HSTA Logo Colour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3152" y="12420600"/>
          <a:ext cx="1033354" cy="1028700"/>
        </a:xfrm>
        <a:prstGeom prst="rect">
          <a:avLst/>
        </a:prstGeom>
        <a:noFill/>
        <a:ln w="6350" cmpd="sng">
          <a:solidFill>
            <a:srgbClr val="000000"/>
          </a:solidFill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B12"/>
  <sheetViews>
    <sheetView showGridLines="0" workbookViewId="0"/>
  </sheetViews>
  <sheetFormatPr defaultColWidth="9.1328125" defaultRowHeight="14.25" x14ac:dyDescent="0.45"/>
  <sheetData>
    <row r="2" spans="1:2" ht="21" x14ac:dyDescent="0.65">
      <c r="B2" s="65" t="s">
        <v>59</v>
      </c>
    </row>
    <row r="3" spans="1:2" x14ac:dyDescent="0.45">
      <c r="A3">
        <v>1</v>
      </c>
      <c r="B3" t="s">
        <v>68</v>
      </c>
    </row>
    <row r="4" spans="1:2" x14ac:dyDescent="0.45">
      <c r="A4">
        <v>2</v>
      </c>
      <c r="B4" t="s">
        <v>73</v>
      </c>
    </row>
    <row r="5" spans="1:2" x14ac:dyDescent="0.45">
      <c r="A5">
        <v>3</v>
      </c>
      <c r="B5" t="s">
        <v>79</v>
      </c>
    </row>
    <row r="6" spans="1:2" x14ac:dyDescent="0.45">
      <c r="A6">
        <v>4</v>
      </c>
      <c r="B6" t="s">
        <v>66</v>
      </c>
    </row>
    <row r="7" spans="1:2" x14ac:dyDescent="0.45">
      <c r="A7">
        <v>5</v>
      </c>
      <c r="B7" t="s">
        <v>69</v>
      </c>
    </row>
    <row r="8" spans="1:2" x14ac:dyDescent="0.45">
      <c r="A8">
        <v>6</v>
      </c>
      <c r="B8" t="s">
        <v>70</v>
      </c>
    </row>
    <row r="9" spans="1:2" x14ac:dyDescent="0.45">
      <c r="A9">
        <v>7</v>
      </c>
      <c r="B9" t="s">
        <v>71</v>
      </c>
    </row>
    <row r="10" spans="1:2" x14ac:dyDescent="0.45">
      <c r="A10">
        <v>8</v>
      </c>
      <c r="B10" t="s">
        <v>58</v>
      </c>
    </row>
    <row r="11" spans="1:2" x14ac:dyDescent="0.45">
      <c r="A11">
        <v>9</v>
      </c>
      <c r="B11" t="s">
        <v>67</v>
      </c>
    </row>
    <row r="12" spans="1:2" x14ac:dyDescent="0.45">
      <c r="A12">
        <v>10</v>
      </c>
      <c r="B12" t="s">
        <v>72</v>
      </c>
    </row>
  </sheetData>
  <sheetProtection sheet="1" objects="1" scenarios="1"/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HideR4">
                <anchor moveWithCells="1" sizeWithCells="1">
                  <from>
                    <xdr:col>0</xdr:col>
                    <xdr:colOff>23813</xdr:colOff>
                    <xdr:row>15</xdr:row>
                    <xdr:rowOff>9525</xdr:rowOff>
                  </from>
                  <to>
                    <xdr:col>1</xdr:col>
                    <xdr:colOff>381000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howR4">
                <anchor moveWithCells="1" sizeWithCells="1">
                  <from>
                    <xdr:col>1</xdr:col>
                    <xdr:colOff>481013</xdr:colOff>
                    <xdr:row>15</xdr:row>
                    <xdr:rowOff>9525</xdr:rowOff>
                  </from>
                  <to>
                    <xdr:col>3</xdr:col>
                    <xdr:colOff>228600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HideHill10">
                <anchor moveWithCells="1" sizeWithCells="1">
                  <from>
                    <xdr:col>0</xdr:col>
                    <xdr:colOff>23813</xdr:colOff>
                    <xdr:row>17</xdr:row>
                    <xdr:rowOff>9525</xdr:rowOff>
                  </from>
                  <to>
                    <xdr:col>1</xdr:col>
                    <xdr:colOff>381000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ShowHill10">
                <anchor moveWithCells="1" sizeWithCells="1">
                  <from>
                    <xdr:col>1</xdr:col>
                    <xdr:colOff>485775</xdr:colOff>
                    <xdr:row>17</xdr:row>
                    <xdr:rowOff>9525</xdr:rowOff>
                  </from>
                  <to>
                    <xdr:col>3</xdr:col>
                    <xdr:colOff>238125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HideHill9">
                <anchor moveWithCells="1" sizeWithCells="1">
                  <from>
                    <xdr:col>0</xdr:col>
                    <xdr:colOff>23813</xdr:colOff>
                    <xdr:row>19</xdr:row>
                    <xdr:rowOff>9525</xdr:rowOff>
                  </from>
                  <to>
                    <xdr:col>1</xdr:col>
                    <xdr:colOff>381000</xdr:colOff>
                    <xdr:row>20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Button 6">
              <controlPr defaultSize="0" print="0" autoFill="0" autoPict="0" macro="[0]!ShowHill9">
                <anchor moveWithCells="1" sizeWithCells="1">
                  <from>
                    <xdr:col>1</xdr:col>
                    <xdr:colOff>485775</xdr:colOff>
                    <xdr:row>19</xdr:row>
                    <xdr:rowOff>9525</xdr:rowOff>
                  </from>
                  <to>
                    <xdr:col>3</xdr:col>
                    <xdr:colOff>238125</xdr:colOff>
                    <xdr:row>20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HideHill8">
                <anchor moveWithCells="1" sizeWithCells="1">
                  <from>
                    <xdr:col>0</xdr:col>
                    <xdr:colOff>9525</xdr:colOff>
                    <xdr:row>21</xdr:row>
                    <xdr:rowOff>9525</xdr:rowOff>
                  </from>
                  <to>
                    <xdr:col>1</xdr:col>
                    <xdr:colOff>371475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Button 8">
              <controlPr defaultSize="0" print="0" autoFill="0" autoPict="0" macro="[0]!HideHill7">
                <anchor moveWithCells="1" sizeWithCells="1">
                  <from>
                    <xdr:col>0</xdr:col>
                    <xdr:colOff>0</xdr:colOff>
                    <xdr:row>23</xdr:row>
                    <xdr:rowOff>9525</xdr:rowOff>
                  </from>
                  <to>
                    <xdr:col>1</xdr:col>
                    <xdr:colOff>366713</xdr:colOff>
                    <xdr:row>24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Button 9">
              <controlPr defaultSize="0" print="0" autoFill="0" autoPict="0" macro="[0]!ShowHill8">
                <anchor moveWithCells="1" sizeWithCells="1">
                  <from>
                    <xdr:col>1</xdr:col>
                    <xdr:colOff>485775</xdr:colOff>
                    <xdr:row>21</xdr:row>
                    <xdr:rowOff>9525</xdr:rowOff>
                  </from>
                  <to>
                    <xdr:col>3</xdr:col>
                    <xdr:colOff>238125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Button 10">
              <controlPr defaultSize="0" print="0" autoFill="0" autoPict="0" macro="[0]!ShowHill7">
                <anchor moveWithCells="1" sizeWithCells="1">
                  <from>
                    <xdr:col>1</xdr:col>
                    <xdr:colOff>485775</xdr:colOff>
                    <xdr:row>23</xdr:row>
                    <xdr:rowOff>9525</xdr:rowOff>
                  </from>
                  <to>
                    <xdr:col>3</xdr:col>
                    <xdr:colOff>238125</xdr:colOff>
                    <xdr:row>24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Button 11">
              <controlPr defaultSize="0" print="0" autoFill="0" autoPict="0" macro="[0]!HideLiveIRS">
                <anchor moveWithCells="1" sizeWithCells="1">
                  <from>
                    <xdr:col>4</xdr:col>
                    <xdr:colOff>9525</xdr:colOff>
                    <xdr:row>15</xdr:row>
                    <xdr:rowOff>9525</xdr:rowOff>
                  </from>
                  <to>
                    <xdr:col>6</xdr:col>
                    <xdr:colOff>23813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Button 12">
              <controlPr defaultSize="0" print="0" autoFill="0" autoPict="0" macro="[0]!ShowLiveIRS">
                <anchor moveWithCells="1" sizeWithCells="1">
                  <from>
                    <xdr:col>6</xdr:col>
                    <xdr:colOff>114300</xdr:colOff>
                    <xdr:row>15</xdr:row>
                    <xdr:rowOff>9525</xdr:rowOff>
                  </from>
                  <to>
                    <xdr:col>8</xdr:col>
                    <xdr:colOff>123825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Button 13">
              <controlPr defaultSize="0" print="0" autoFill="0" autoPict="0" macro="[0]!BuildResults" altText="Build Results By Class Sheet_x000a_">
                <anchor moveWithCells="1" sizeWithCells="1">
                  <from>
                    <xdr:col>9</xdr:col>
                    <xdr:colOff>9525</xdr:colOff>
                    <xdr:row>17</xdr:row>
                    <xdr:rowOff>9525</xdr:rowOff>
                  </from>
                  <to>
                    <xdr:col>13</xdr:col>
                    <xdr:colOff>366713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Button 14">
              <controlPr defaultSize="0" print="0" autoFill="0" autoPict="0" macro="[0]!HideStartHills">
                <anchor moveWithCells="1" sizeWithCells="1">
                  <from>
                    <xdr:col>4</xdr:col>
                    <xdr:colOff>9525</xdr:colOff>
                    <xdr:row>19</xdr:row>
                    <xdr:rowOff>9525</xdr:rowOff>
                  </from>
                  <to>
                    <xdr:col>6</xdr:col>
                    <xdr:colOff>23813</xdr:colOff>
                    <xdr:row>20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Button 15">
              <controlPr defaultSize="0" print="0" autoFill="0" autoPict="0" macro="[0]!ShowStartHills">
                <anchor moveWithCells="1" sizeWithCells="1">
                  <from>
                    <xdr:col>6</xdr:col>
                    <xdr:colOff>114300</xdr:colOff>
                    <xdr:row>19</xdr:row>
                    <xdr:rowOff>9525</xdr:rowOff>
                  </from>
                  <to>
                    <xdr:col>8</xdr:col>
                    <xdr:colOff>123825</xdr:colOff>
                    <xdr:row>20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Button 16">
              <controlPr defaultSize="0" print="0" autoFill="0" autoPict="0" macro="[0]!PDFResultsByClassAndAxle">
                <anchor moveWithCells="1" sizeWithCells="1">
                  <from>
                    <xdr:col>9</xdr:col>
                    <xdr:colOff>9525</xdr:colOff>
                    <xdr:row>13</xdr:row>
                    <xdr:rowOff>9525</xdr:rowOff>
                  </from>
                  <to>
                    <xdr:col>13</xdr:col>
                    <xdr:colOff>366713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Button 17">
              <controlPr defaultSize="0" print="0" autoFill="0" autoPict="0" macro="[0]!PDFAllFinishingOrder">
                <anchor moveWithCells="1" sizeWithCells="1">
                  <from>
                    <xdr:col>9</xdr:col>
                    <xdr:colOff>9525</xdr:colOff>
                    <xdr:row>15</xdr:row>
                    <xdr:rowOff>9525</xdr:rowOff>
                  </from>
                  <to>
                    <xdr:col>13</xdr:col>
                    <xdr:colOff>366713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Button 18">
              <controlPr defaultSize="0" print="0" autoFill="0" autoPict="0" macro="[0]!HideNationalClasses">
                <anchor moveWithCells="1" sizeWithCells="1">
                  <from>
                    <xdr:col>4</xdr:col>
                    <xdr:colOff>9525</xdr:colOff>
                    <xdr:row>13</xdr:row>
                    <xdr:rowOff>9525</xdr:rowOff>
                  </from>
                  <to>
                    <xdr:col>6</xdr:col>
                    <xdr:colOff>23813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2" name="Button 20">
              <controlPr defaultSize="0" print="0" autoFill="0" autoPict="0" macro="[0]!ShowNationalClasses">
                <anchor moveWithCells="1" sizeWithCells="1">
                  <from>
                    <xdr:col>6</xdr:col>
                    <xdr:colOff>114300</xdr:colOff>
                    <xdr:row>13</xdr:row>
                    <xdr:rowOff>9525</xdr:rowOff>
                  </from>
                  <to>
                    <xdr:col>8</xdr:col>
                    <xdr:colOff>123825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3" name="Button 21">
              <controlPr defaultSize="0" print="0" autoFill="0" autoPict="0" macro="[0]!HideR5">
                <anchor moveWithCells="1" sizeWithCells="1">
                  <from>
                    <xdr:col>0</xdr:col>
                    <xdr:colOff>23813</xdr:colOff>
                    <xdr:row>13</xdr:row>
                    <xdr:rowOff>9525</xdr:rowOff>
                  </from>
                  <to>
                    <xdr:col>1</xdr:col>
                    <xdr:colOff>381000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4" name="Button 22">
              <controlPr defaultSize="0" print="0" autoFill="0" autoPict="0" macro="[0]!ShowR5">
                <anchor moveWithCells="1" sizeWithCells="1">
                  <from>
                    <xdr:col>1</xdr:col>
                    <xdr:colOff>481013</xdr:colOff>
                    <xdr:row>13</xdr:row>
                    <xdr:rowOff>9525</xdr:rowOff>
                  </from>
                  <to>
                    <xdr:col>3</xdr:col>
                    <xdr:colOff>228600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5" name="Button 24">
              <controlPr defaultSize="0" print="0" autoFill="0" autoPict="0" macro="[0]!HidePHClass">
                <anchor moveWithCells="1" sizeWithCells="1">
                  <from>
                    <xdr:col>4</xdr:col>
                    <xdr:colOff>9525</xdr:colOff>
                    <xdr:row>23</xdr:row>
                    <xdr:rowOff>9525</xdr:rowOff>
                  </from>
                  <to>
                    <xdr:col>6</xdr:col>
                    <xdr:colOff>23813</xdr:colOff>
                    <xdr:row>24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6" name="Button 25">
              <controlPr defaultSize="0" print="0" autoFill="0" autoPict="0" macro="[0]!ShowPHClass">
                <anchor moveWithCells="1" sizeWithCells="1">
                  <from>
                    <xdr:col>6</xdr:col>
                    <xdr:colOff>114300</xdr:colOff>
                    <xdr:row>23</xdr:row>
                    <xdr:rowOff>9525</xdr:rowOff>
                  </from>
                  <to>
                    <xdr:col>8</xdr:col>
                    <xdr:colOff>123825</xdr:colOff>
                    <xdr:row>24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7" name="Button 27">
              <controlPr defaultSize="0" print="0" autoFill="0" autoPict="0" macro="[0]!HideTyres">
                <anchor moveWithCells="1" sizeWithCells="1">
                  <from>
                    <xdr:col>4</xdr:col>
                    <xdr:colOff>9525</xdr:colOff>
                    <xdr:row>17</xdr:row>
                    <xdr:rowOff>9525</xdr:rowOff>
                  </from>
                  <to>
                    <xdr:col>6</xdr:col>
                    <xdr:colOff>23813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8" name="Button 28">
              <controlPr defaultSize="0" print="0" autoFill="0" autoPict="0" macro="[0]!ShowTyres">
                <anchor moveWithCells="1" sizeWithCells="1">
                  <from>
                    <xdr:col>6</xdr:col>
                    <xdr:colOff>114300</xdr:colOff>
                    <xdr:row>17</xdr:row>
                    <xdr:rowOff>9525</xdr:rowOff>
                  </from>
                  <to>
                    <xdr:col>8</xdr:col>
                    <xdr:colOff>123825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9" name="Button 29">
              <controlPr defaultSize="0" print="0" autoFill="0" autoPict="0" macro="[0]!ExportCSV" altText="Build Results By Class Sheet_x000a_">
                <anchor moveWithCells="1" sizeWithCells="1">
                  <from>
                    <xdr:col>9</xdr:col>
                    <xdr:colOff>9525</xdr:colOff>
                    <xdr:row>19</xdr:row>
                    <xdr:rowOff>9525</xdr:rowOff>
                  </from>
                  <to>
                    <xdr:col>13</xdr:col>
                    <xdr:colOff>366713</xdr:colOff>
                    <xdr:row>20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0" name="Button 30">
              <controlPr defaultSize="0" print="0" autoFill="0" autoPict="0" macro="[0]!HideClubClasses">
                <anchor moveWithCells="1" sizeWithCells="1">
                  <from>
                    <xdr:col>4</xdr:col>
                    <xdr:colOff>9525</xdr:colOff>
                    <xdr:row>21</xdr:row>
                    <xdr:rowOff>9525</xdr:rowOff>
                  </from>
                  <to>
                    <xdr:col>6</xdr:col>
                    <xdr:colOff>23813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1" name="Button 31">
              <controlPr defaultSize="0" print="0" autoFill="0" autoPict="0" macro="[0]!ShowClubClasses">
                <anchor moveWithCells="1" sizeWithCells="1">
                  <from>
                    <xdr:col>6</xdr:col>
                    <xdr:colOff>114300</xdr:colOff>
                    <xdr:row>21</xdr:row>
                    <xdr:rowOff>9525</xdr:rowOff>
                  </from>
                  <to>
                    <xdr:col>8</xdr:col>
                    <xdr:colOff>123825</xdr:colOff>
                    <xdr:row>22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W64"/>
  <sheetViews>
    <sheetView showGridLines="0" workbookViewId="0">
      <pane xSplit="3" ySplit="5" topLeftCell="D6" activePane="bottomRight" state="frozen"/>
      <selection activeCell="CM11" sqref="CM11"/>
      <selection pane="topRight" activeCell="CM11" sqref="CM11"/>
      <selection pane="bottomLeft" activeCell="CM11" sqref="CM11"/>
      <selection pane="bottomRight" activeCell="E17" sqref="E17"/>
    </sheetView>
  </sheetViews>
  <sheetFormatPr defaultColWidth="9.1328125" defaultRowHeight="14.25" x14ac:dyDescent="0.45"/>
  <cols>
    <col min="1" max="1" width="5" style="2" hidden="1" customWidth="1"/>
    <col min="2" max="2" width="4.46484375" style="2" bestFit="1" customWidth="1"/>
    <col min="3" max="4" width="20.6640625" style="21" customWidth="1"/>
    <col min="5" max="5" width="15.6640625" style="21" customWidth="1"/>
    <col min="6" max="6" width="6.46484375" style="2" bestFit="1" customWidth="1"/>
    <col min="7" max="8" width="12.33203125" style="2" customWidth="1"/>
    <col min="9" max="13" width="3" style="2" customWidth="1"/>
    <col min="14" max="14" width="7.33203125" style="2" bestFit="1" customWidth="1"/>
    <col min="15" max="15" width="10.6640625" style="2" customWidth="1"/>
    <col min="16" max="25" width="3" style="2" customWidth="1"/>
    <col min="26" max="26" width="8.46484375" style="2" bestFit="1" customWidth="1"/>
    <col min="27" max="36" width="3" style="2" customWidth="1"/>
    <col min="37" max="37" width="7.6640625" style="2" bestFit="1" customWidth="1"/>
    <col min="38" max="38" width="10.53125" style="2" bestFit="1" customWidth="1"/>
    <col min="39" max="48" width="3" style="2" customWidth="1"/>
    <col min="49" max="49" width="10.6640625" style="2" customWidth="1"/>
    <col min="50" max="50" width="10.53125" style="2" customWidth="1"/>
    <col min="51" max="60" width="3" style="2" customWidth="1"/>
    <col min="61" max="61" width="7.6640625" style="2" customWidth="1"/>
    <col min="62" max="62" width="7.53125" style="2" customWidth="1"/>
    <col min="63" max="72" width="3" style="2" customWidth="1"/>
    <col min="73" max="73" width="7.6640625" style="2" customWidth="1"/>
    <col min="74" max="74" width="7.53125" style="2" bestFit="1" customWidth="1"/>
    <col min="75" max="79" width="3.6640625" style="2" customWidth="1"/>
    <col min="80" max="84" width="3.6640625" style="2" hidden="1" customWidth="1"/>
    <col min="85" max="85" width="8" style="2" hidden="1" customWidth="1"/>
    <col min="86" max="86" width="8.46484375" style="2" customWidth="1"/>
    <col min="87" max="87" width="7.86328125" style="2" hidden="1" customWidth="1"/>
    <col min="88" max="88" width="8.46484375" style="2" customWidth="1"/>
    <col min="89" max="89" width="7.1328125" style="2" hidden="1" customWidth="1"/>
    <col min="90" max="90" width="9.33203125" style="2" customWidth="1"/>
    <col min="91" max="91" width="7" style="2" hidden="1" customWidth="1"/>
    <col min="92" max="92" width="9.33203125" style="2" customWidth="1"/>
    <col min="93" max="93" width="6.86328125" style="2" hidden="1" customWidth="1"/>
    <col min="94" max="94" width="9.33203125" style="2" customWidth="1"/>
    <col min="95" max="95" width="7.1328125" style="2" hidden="1" customWidth="1"/>
    <col min="96" max="96" width="9.33203125" style="2" customWidth="1"/>
    <col min="97" max="97" width="7.6640625" style="2" hidden="1" customWidth="1"/>
    <col min="98" max="98" width="8.46484375" style="2" customWidth="1"/>
    <col min="99" max="99" width="5.46484375" style="2" hidden="1" customWidth="1"/>
    <col min="100" max="100" width="8.33203125" style="2" customWidth="1"/>
    <col min="101" max="101" width="9.53125" style="2" bestFit="1" customWidth="1"/>
    <col min="102" max="103" width="7.53125" style="2" customWidth="1"/>
    <col min="104" max="104" width="9.1328125" style="2" customWidth="1"/>
    <col min="105" max="105" width="3" style="2" hidden="1" customWidth="1"/>
    <col min="106" max="106" width="8.6640625" style="2" hidden="1" customWidth="1"/>
    <col min="107" max="107" width="10" style="2" hidden="1" customWidth="1"/>
    <col min="108" max="108" width="9.86328125" style="2" hidden="1" customWidth="1"/>
    <col min="109" max="109" width="2" style="2" hidden="1" customWidth="1"/>
    <col min="110" max="110" width="8.6640625" style="2" hidden="1" customWidth="1"/>
    <col min="111" max="111" width="10" style="2" hidden="1" customWidth="1"/>
    <col min="112" max="112" width="9.86328125" style="2" hidden="1" customWidth="1"/>
    <col min="113" max="113" width="2" style="2" hidden="1" customWidth="1"/>
    <col min="114" max="114" width="8.6640625" style="2" hidden="1" customWidth="1"/>
    <col min="115" max="115" width="10" style="2" hidden="1" customWidth="1"/>
    <col min="116" max="116" width="9.86328125" style="2" hidden="1" customWidth="1"/>
    <col min="117" max="117" width="2" style="2" hidden="1" customWidth="1"/>
    <col min="118" max="118" width="8.6640625" style="2" hidden="1" customWidth="1"/>
    <col min="119" max="119" width="10" style="2" hidden="1" customWidth="1"/>
    <col min="120" max="120" width="9.86328125" style="2" hidden="1" customWidth="1"/>
    <col min="121" max="121" width="2" style="2" hidden="1" customWidth="1"/>
    <col min="122" max="122" width="8.6640625" style="2" hidden="1" customWidth="1"/>
    <col min="123" max="123" width="10" style="2" hidden="1" customWidth="1"/>
    <col min="124" max="124" width="9.86328125" style="2" hidden="1" customWidth="1"/>
    <col min="125" max="125" width="2" style="2" hidden="1" customWidth="1"/>
    <col min="126" max="126" width="8.6640625" style="2" hidden="1" customWidth="1"/>
    <col min="127" max="127" width="10" style="2" hidden="1" customWidth="1"/>
    <col min="128" max="128" width="9.86328125" style="2" hidden="1" customWidth="1"/>
    <col min="129" max="129" width="2" style="2" hidden="1" customWidth="1"/>
    <col min="130" max="130" width="8.6640625" style="2" hidden="1" customWidth="1"/>
    <col min="131" max="131" width="10" style="2" hidden="1" customWidth="1"/>
    <col min="132" max="132" width="9.86328125" style="2" hidden="1" customWidth="1"/>
    <col min="133" max="134" width="9.1328125" style="2" hidden="1" customWidth="1"/>
    <col min="135" max="135" width="3" style="2" hidden="1" customWidth="1"/>
    <col min="136" max="136" width="8.6640625" style="2" hidden="1" customWidth="1"/>
    <col min="137" max="137" width="10" style="2" hidden="1" customWidth="1"/>
    <col min="138" max="138" width="9.86328125" style="2" hidden="1" customWidth="1"/>
    <col min="139" max="139" width="2" style="2" hidden="1" customWidth="1"/>
    <col min="140" max="140" width="8.6640625" style="2" hidden="1" customWidth="1"/>
    <col min="141" max="141" width="10" style="2" hidden="1" customWidth="1"/>
    <col min="142" max="142" width="9.86328125" style="2" hidden="1" customWidth="1"/>
    <col min="143" max="143" width="2" style="2" hidden="1" customWidth="1"/>
    <col min="144" max="144" width="8.6640625" style="2" hidden="1" customWidth="1"/>
    <col min="145" max="145" width="10" style="2" hidden="1" customWidth="1"/>
    <col min="146" max="146" width="9.86328125" style="2" hidden="1" customWidth="1"/>
    <col min="147" max="147" width="2" style="2" hidden="1" customWidth="1"/>
    <col min="148" max="148" width="8.6640625" style="2" hidden="1" customWidth="1"/>
    <col min="149" max="149" width="10" style="2" hidden="1" customWidth="1"/>
    <col min="150" max="150" width="9.86328125" style="2" hidden="1" customWidth="1"/>
    <col min="151" max="151" width="2" style="2" hidden="1" customWidth="1"/>
    <col min="152" max="152" width="8.6640625" style="2" hidden="1" customWidth="1"/>
    <col min="153" max="153" width="10" style="2" hidden="1" customWidth="1"/>
    <col min="154" max="154" width="9.86328125" style="2" hidden="1" customWidth="1"/>
    <col min="155" max="155" width="2" style="2" hidden="1" customWidth="1"/>
    <col min="156" max="156" width="8.6640625" style="2" hidden="1" customWidth="1"/>
    <col min="157" max="157" width="10" style="2" hidden="1" customWidth="1"/>
    <col min="158" max="158" width="9.86328125" style="2" hidden="1" customWidth="1"/>
    <col min="159" max="159" width="2" style="2" hidden="1" customWidth="1"/>
    <col min="160" max="160" width="8.6640625" style="2" hidden="1" customWidth="1"/>
    <col min="161" max="161" width="10" style="2" hidden="1" customWidth="1"/>
    <col min="162" max="162" width="9.86328125" style="2" hidden="1" customWidth="1"/>
    <col min="163" max="163" width="9.1328125" style="2" hidden="1" customWidth="1"/>
    <col min="164" max="164" width="2" style="2" hidden="1" customWidth="1"/>
    <col min="165" max="165" width="8.6640625" style="2" hidden="1" customWidth="1"/>
    <col min="166" max="166" width="10" style="2" hidden="1" customWidth="1"/>
    <col min="167" max="167" width="9.86328125" style="2" hidden="1" customWidth="1"/>
    <col min="168" max="168" width="2" style="2" hidden="1" customWidth="1"/>
    <col min="169" max="169" width="8.6640625" style="2" hidden="1" customWidth="1"/>
    <col min="170" max="170" width="10" style="2" hidden="1" customWidth="1"/>
    <col min="171" max="171" width="9.86328125" style="2" hidden="1" customWidth="1"/>
    <col min="172" max="172" width="2" style="2" hidden="1" customWidth="1"/>
    <col min="173" max="173" width="8.6640625" style="2" hidden="1" customWidth="1"/>
    <col min="174" max="174" width="10" style="2" hidden="1" customWidth="1"/>
    <col min="175" max="175" width="9.86328125" style="2" hidden="1" customWidth="1"/>
    <col min="176" max="176" width="2" style="2" hidden="1" customWidth="1"/>
    <col min="177" max="177" width="8.6640625" style="2" hidden="1" customWidth="1"/>
    <col min="178" max="178" width="10" style="2" hidden="1" customWidth="1"/>
    <col min="179" max="179" width="9.86328125" style="2" hidden="1" customWidth="1"/>
    <col min="180" max="180" width="2" style="2" hidden="1" customWidth="1"/>
    <col min="181" max="181" width="8.6640625" style="2" hidden="1" customWidth="1"/>
    <col min="182" max="182" width="10" style="2" hidden="1" customWidth="1"/>
    <col min="183" max="183" width="9.86328125" style="2" hidden="1" customWidth="1"/>
    <col min="184" max="184" width="2" style="2" hidden="1" customWidth="1"/>
    <col min="185" max="185" width="8.6640625" style="2" hidden="1" customWidth="1"/>
    <col min="186" max="186" width="10" style="2" hidden="1" customWidth="1"/>
    <col min="187" max="187" width="9.86328125" style="2" hidden="1" customWidth="1"/>
    <col min="188" max="188" width="2" style="2" hidden="1" customWidth="1"/>
    <col min="189" max="189" width="8.6640625" style="2" hidden="1" customWidth="1"/>
    <col min="190" max="190" width="10" style="2" hidden="1" customWidth="1"/>
    <col min="191" max="191" width="9.86328125" style="2" hidden="1" customWidth="1"/>
    <col min="192" max="194" width="9.1328125" style="2" hidden="1" customWidth="1"/>
    <col min="195" max="195" width="12.86328125" style="2" hidden="1" customWidth="1"/>
    <col min="196" max="196" width="4" style="2" hidden="1" customWidth="1"/>
    <col min="197" max="197" width="12.86328125" style="2" hidden="1" customWidth="1"/>
    <col min="198" max="198" width="4" style="2" hidden="1" customWidth="1"/>
    <col min="199" max="199" width="9.1328125" style="2" hidden="1" customWidth="1"/>
    <col min="200" max="200" width="2" style="2" hidden="1" customWidth="1"/>
    <col min="201" max="201" width="8.6640625" style="2" hidden="1" customWidth="1"/>
    <col min="202" max="202" width="10" style="2" hidden="1" customWidth="1"/>
    <col min="203" max="203" width="9.86328125" style="2" hidden="1" customWidth="1"/>
    <col min="204" max="204" width="2" style="2" hidden="1" customWidth="1"/>
    <col min="205" max="205" width="8.6640625" style="2" hidden="1" customWidth="1"/>
    <col min="206" max="206" width="10" style="2" hidden="1" customWidth="1"/>
    <col min="207" max="207" width="9.86328125" style="2" hidden="1" customWidth="1"/>
    <col min="208" max="208" width="2" style="2" hidden="1" customWidth="1"/>
    <col min="209" max="209" width="8.6640625" style="2" hidden="1" customWidth="1"/>
    <col min="210" max="210" width="10" style="2" hidden="1" customWidth="1"/>
    <col min="211" max="211" width="9.86328125" style="2" hidden="1" customWidth="1"/>
    <col min="212" max="212" width="2" style="2" hidden="1" customWidth="1"/>
    <col min="213" max="213" width="8.6640625" style="2" hidden="1" customWidth="1"/>
    <col min="214" max="214" width="10" style="2" hidden="1" customWidth="1"/>
    <col min="215" max="215" width="9.86328125" style="2" hidden="1" customWidth="1"/>
    <col min="216" max="216" width="2" style="2" hidden="1" customWidth="1"/>
    <col min="217" max="217" width="8.6640625" style="2" hidden="1" customWidth="1"/>
    <col min="218" max="218" width="10" style="2" hidden="1" customWidth="1"/>
    <col min="219" max="219" width="9.86328125" style="2" hidden="1" customWidth="1"/>
    <col min="220" max="220" width="2" style="2" hidden="1" customWidth="1"/>
    <col min="221" max="221" width="8.6640625" style="2" hidden="1" customWidth="1"/>
    <col min="222" max="222" width="10" style="2" hidden="1" customWidth="1"/>
    <col min="223" max="223" width="9.86328125" style="2" hidden="1" customWidth="1"/>
    <col min="224" max="224" width="2" style="2" hidden="1" customWidth="1"/>
    <col min="225" max="225" width="8.6640625" style="2" hidden="1" customWidth="1"/>
    <col min="226" max="226" width="10" style="2" hidden="1" customWidth="1"/>
    <col min="227" max="227" width="9.86328125" style="2" hidden="1" customWidth="1"/>
    <col min="228" max="229" width="9.1328125" style="2" hidden="1" customWidth="1"/>
    <col min="230" max="230" width="2" style="2" hidden="1" customWidth="1"/>
    <col min="231" max="231" width="8.6640625" style="2" hidden="1" customWidth="1"/>
    <col min="232" max="232" width="10" style="2" hidden="1" customWidth="1"/>
    <col min="233" max="233" width="9.86328125" style="2" hidden="1" customWidth="1"/>
    <col min="234" max="234" width="2" style="2" hidden="1" customWidth="1"/>
    <col min="235" max="235" width="8.6640625" style="2" hidden="1" customWidth="1"/>
    <col min="236" max="236" width="10" style="2" hidden="1" customWidth="1"/>
    <col min="237" max="237" width="9.86328125" style="2" hidden="1" customWidth="1"/>
    <col min="238" max="238" width="2" style="2" hidden="1" customWidth="1"/>
    <col min="239" max="239" width="8.6640625" style="2" hidden="1" customWidth="1"/>
    <col min="240" max="240" width="10" style="2" hidden="1" customWidth="1"/>
    <col min="241" max="241" width="9.86328125" style="2" hidden="1" customWidth="1"/>
    <col min="242" max="242" width="2" style="2" hidden="1" customWidth="1"/>
    <col min="243" max="243" width="8.6640625" style="2" hidden="1" customWidth="1"/>
    <col min="244" max="244" width="10" style="2" hidden="1" customWidth="1"/>
    <col min="245" max="245" width="9.86328125" style="2" hidden="1" customWidth="1"/>
    <col min="246" max="246" width="2" style="2" hidden="1" customWidth="1"/>
    <col min="247" max="247" width="8.6640625" style="2" hidden="1" customWidth="1"/>
    <col min="248" max="248" width="10" style="2" hidden="1" customWidth="1"/>
    <col min="249" max="249" width="9.86328125" style="2" hidden="1" customWidth="1"/>
    <col min="250" max="250" width="2" style="2" hidden="1" customWidth="1"/>
    <col min="251" max="251" width="8.6640625" style="2" hidden="1" customWidth="1"/>
    <col min="252" max="252" width="10" style="2" hidden="1" customWidth="1"/>
    <col min="253" max="253" width="9.86328125" style="2" hidden="1" customWidth="1"/>
    <col min="254" max="254" width="2" style="2" hidden="1" customWidth="1"/>
    <col min="255" max="255" width="8.6640625" style="2" hidden="1" customWidth="1"/>
    <col min="256" max="256" width="10" style="2" hidden="1" customWidth="1"/>
    <col min="257" max="257" width="9.86328125" style="2" hidden="1" customWidth="1"/>
    <col min="258" max="16384" width="9.1328125" style="2"/>
  </cols>
  <sheetData>
    <row r="1" spans="1:257" s="17" customFormat="1" ht="28.5" x14ac:dyDescent="0.85">
      <c r="C1" s="23"/>
      <c r="D1" s="38" t="s">
        <v>141</v>
      </c>
      <c r="E1" s="23"/>
    </row>
    <row r="2" spans="1:257" s="17" customFormat="1" ht="21" x14ac:dyDescent="0.65">
      <c r="C2" s="23"/>
      <c r="D2" s="40">
        <v>46284</v>
      </c>
      <c r="E2" s="23"/>
    </row>
    <row r="3" spans="1:257" ht="51.75" customHeight="1" x14ac:dyDescent="0.45">
      <c r="B3" s="24"/>
      <c r="C3" s="25"/>
      <c r="D3" s="25"/>
      <c r="E3" s="25"/>
      <c r="F3" s="24"/>
      <c r="G3" s="24"/>
      <c r="H3" s="24"/>
      <c r="I3" s="66" t="s">
        <v>0</v>
      </c>
      <c r="J3" s="66"/>
      <c r="K3" s="66"/>
      <c r="L3" s="66"/>
      <c r="M3" s="66"/>
      <c r="N3" s="66" t="s">
        <v>1</v>
      </c>
      <c r="O3" s="68" t="s">
        <v>2</v>
      </c>
      <c r="P3" s="67" t="s">
        <v>3</v>
      </c>
      <c r="Q3" s="67"/>
      <c r="R3" s="67"/>
      <c r="S3" s="67"/>
      <c r="T3" s="67"/>
      <c r="U3" s="67"/>
      <c r="V3" s="67"/>
      <c r="W3" s="67"/>
      <c r="X3" s="67"/>
      <c r="Y3" s="67"/>
      <c r="Z3" s="66" t="s">
        <v>4</v>
      </c>
      <c r="AA3" s="67" t="s">
        <v>5</v>
      </c>
      <c r="AB3" s="67"/>
      <c r="AC3" s="67"/>
      <c r="AD3" s="67"/>
      <c r="AE3" s="67"/>
      <c r="AF3" s="67"/>
      <c r="AG3" s="67"/>
      <c r="AH3" s="67"/>
      <c r="AI3" s="67"/>
      <c r="AJ3" s="67"/>
      <c r="AK3" s="66" t="s">
        <v>4</v>
      </c>
      <c r="AL3" s="66" t="s">
        <v>6</v>
      </c>
      <c r="AM3" s="67" t="s">
        <v>7</v>
      </c>
      <c r="AN3" s="67"/>
      <c r="AO3" s="67"/>
      <c r="AP3" s="67"/>
      <c r="AQ3" s="67"/>
      <c r="AR3" s="67"/>
      <c r="AS3" s="67"/>
      <c r="AT3" s="67"/>
      <c r="AU3" s="67"/>
      <c r="AV3" s="67"/>
      <c r="AW3" s="66" t="s">
        <v>4</v>
      </c>
      <c r="AX3" s="66" t="s">
        <v>6</v>
      </c>
      <c r="AY3" s="67" t="s">
        <v>41</v>
      </c>
      <c r="AZ3" s="67"/>
      <c r="BA3" s="67"/>
      <c r="BB3" s="67"/>
      <c r="BC3" s="67"/>
      <c r="BD3" s="67"/>
      <c r="BE3" s="67"/>
      <c r="BF3" s="67"/>
      <c r="BG3" s="67"/>
      <c r="BH3" s="67"/>
      <c r="BI3" s="66" t="s">
        <v>4</v>
      </c>
      <c r="BJ3" s="66" t="s">
        <v>6</v>
      </c>
      <c r="BK3" s="67" t="s">
        <v>77</v>
      </c>
      <c r="BL3" s="67"/>
      <c r="BM3" s="67"/>
      <c r="BN3" s="67"/>
      <c r="BO3" s="67"/>
      <c r="BP3" s="67"/>
      <c r="BQ3" s="67"/>
      <c r="BR3" s="67"/>
      <c r="BS3" s="67"/>
      <c r="BT3" s="67"/>
      <c r="BU3" s="66" t="s">
        <v>4</v>
      </c>
      <c r="BV3" s="66" t="s">
        <v>8</v>
      </c>
      <c r="BW3" s="66" t="s">
        <v>9</v>
      </c>
      <c r="BX3" s="66"/>
      <c r="BY3" s="66"/>
      <c r="BZ3" s="66"/>
      <c r="CA3" s="66"/>
      <c r="CB3" s="66" t="s">
        <v>78</v>
      </c>
      <c r="CC3" s="66"/>
      <c r="CD3" s="66"/>
      <c r="CE3" s="66"/>
      <c r="CF3" s="66"/>
      <c r="CG3" s="66" t="str">
        <f>CONCATENATE(,"CLASS"," ",Constants!$B$2)</f>
        <v>CLASS Red</v>
      </c>
      <c r="CH3" s="66" t="str">
        <f>CONCATENATE("Position in ",Constants!$B$2," CLASS")</f>
        <v>Position in Red CLASS</v>
      </c>
      <c r="CI3" s="66" t="str">
        <f>CONCATENATE(,"CLASS"," ",Constants!$B$3)</f>
        <v>CLASS Blue</v>
      </c>
      <c r="CJ3" s="66" t="str">
        <f>CONCATENATE("Position in ",Constants!$B$3," CLASS")</f>
        <v>Position in Blue CLASS</v>
      </c>
      <c r="CK3" s="66" t="str">
        <f>CONCATENATE(,Constants!$B$4," ","CLASS")</f>
        <v>Rookie CLASS</v>
      </c>
      <c r="CL3" s="66" t="str">
        <f>CONCATENATE("Position in ",Constants!$B$4," ","CLASS")</f>
        <v>Position in Rookie CLASS</v>
      </c>
      <c r="CM3" s="66" t="str">
        <f>CONCATENATE(,Constants!$B$5," ","CLASS")</f>
        <v>750-A CLASS</v>
      </c>
      <c r="CN3" s="66" t="str">
        <f>CONCATENATE("Position in ",Constants!$B$5," ","CLASS")</f>
        <v>Position in 750-A CLASS</v>
      </c>
      <c r="CO3" s="66" t="str">
        <f>CONCATENATE(,Constants!$B$6," ","CLASS")</f>
        <v>750-B CLASS</v>
      </c>
      <c r="CP3" s="66" t="str">
        <f>CONCATENATE("Position in ",Constants!$B$6," ","CLASS")</f>
        <v>Position in 750-B CLASS</v>
      </c>
      <c r="CQ3" s="66" t="str">
        <f>CONCATENATE(,Constants!$B$7," ","CLASS")</f>
        <v>750-N CLASS</v>
      </c>
      <c r="CR3" s="66" t="str">
        <f>CONCATENATE("Position in ",Constants!$B$7," ","CLASS")</f>
        <v>Position in 750-N CLASS</v>
      </c>
      <c r="CS3" s="66" t="s">
        <v>46</v>
      </c>
      <c r="CT3" s="66" t="str">
        <f>CONCATENATE("Position in Post Historic CLASS")</f>
        <v>Position in Post Historic CLASS</v>
      </c>
      <c r="CU3" s="66" t="s">
        <v>10</v>
      </c>
      <c r="CV3" s="66" t="s">
        <v>80</v>
      </c>
      <c r="CW3" s="66" t="s">
        <v>12</v>
      </c>
      <c r="CX3" s="26"/>
      <c r="CY3" s="26"/>
      <c r="CZ3" s="1"/>
      <c r="DA3" s="73" t="s">
        <v>13</v>
      </c>
      <c r="DB3" s="73"/>
      <c r="DC3" s="73"/>
      <c r="DD3" s="73"/>
      <c r="DE3" s="73" t="s">
        <v>14</v>
      </c>
      <c r="DF3" s="73"/>
      <c r="DG3" s="73"/>
      <c r="DH3" s="73"/>
      <c r="DI3" s="73" t="s">
        <v>15</v>
      </c>
      <c r="DJ3" s="73"/>
      <c r="DK3" s="73"/>
      <c r="DL3" s="73"/>
      <c r="DM3" s="73" t="s">
        <v>16</v>
      </c>
      <c r="DN3" s="73"/>
      <c r="DO3" s="73"/>
      <c r="DP3" s="73"/>
      <c r="DQ3" s="73" t="s">
        <v>17</v>
      </c>
      <c r="DR3" s="73"/>
      <c r="DS3" s="73"/>
      <c r="DT3" s="73"/>
      <c r="DU3" s="73" t="s">
        <v>18</v>
      </c>
      <c r="DV3" s="73"/>
      <c r="DW3" s="73"/>
      <c r="DX3" s="73"/>
      <c r="DY3" s="73" t="s">
        <v>19</v>
      </c>
      <c r="DZ3" s="73"/>
      <c r="EA3" s="73"/>
      <c r="EB3" s="73"/>
      <c r="EC3" s="1"/>
      <c r="ED3" s="1"/>
      <c r="EE3" s="70" t="s">
        <v>13</v>
      </c>
      <c r="EF3" s="70"/>
      <c r="EG3" s="70"/>
      <c r="EH3" s="70"/>
      <c r="EI3" s="70" t="s">
        <v>14</v>
      </c>
      <c r="EJ3" s="70"/>
      <c r="EK3" s="70"/>
      <c r="EL3" s="70"/>
      <c r="EM3" s="70" t="s">
        <v>15</v>
      </c>
      <c r="EN3" s="70"/>
      <c r="EO3" s="70"/>
      <c r="EP3" s="70"/>
      <c r="EQ3" s="70" t="s">
        <v>16</v>
      </c>
      <c r="ER3" s="70"/>
      <c r="ES3" s="70"/>
      <c r="ET3" s="70"/>
      <c r="EU3" s="70" t="s">
        <v>17</v>
      </c>
      <c r="EV3" s="70"/>
      <c r="EW3" s="70"/>
      <c r="EX3" s="70"/>
      <c r="EY3" s="70" t="s">
        <v>18</v>
      </c>
      <c r="EZ3" s="70"/>
      <c r="FA3" s="70"/>
      <c r="FB3" s="70"/>
      <c r="FC3" s="70" t="s">
        <v>19</v>
      </c>
      <c r="FD3" s="70"/>
      <c r="FE3" s="70"/>
      <c r="FF3" s="70"/>
      <c r="FG3" s="1"/>
      <c r="FH3" s="72" t="s">
        <v>13</v>
      </c>
      <c r="FI3" s="72"/>
      <c r="FJ3" s="72"/>
      <c r="FK3" s="72"/>
      <c r="FL3" s="72" t="s">
        <v>14</v>
      </c>
      <c r="FM3" s="72"/>
      <c r="FN3" s="72"/>
      <c r="FO3" s="72"/>
      <c r="FP3" s="72" t="s">
        <v>15</v>
      </c>
      <c r="FQ3" s="72"/>
      <c r="FR3" s="72"/>
      <c r="FS3" s="72"/>
      <c r="FT3" s="72" t="s">
        <v>16</v>
      </c>
      <c r="FU3" s="72"/>
      <c r="FV3" s="72"/>
      <c r="FW3" s="72"/>
      <c r="FX3" s="72" t="s">
        <v>17</v>
      </c>
      <c r="FY3" s="72"/>
      <c r="FZ3" s="72"/>
      <c r="GA3" s="72"/>
      <c r="GB3" s="72" t="s">
        <v>18</v>
      </c>
      <c r="GC3" s="72"/>
      <c r="GD3" s="72"/>
      <c r="GE3" s="72"/>
      <c r="GF3" s="72" t="s">
        <v>19</v>
      </c>
      <c r="GG3" s="72"/>
      <c r="GH3" s="72"/>
      <c r="GI3" s="72"/>
      <c r="GJ3" s="1"/>
      <c r="GK3" s="1"/>
      <c r="GR3" s="71" t="s">
        <v>13</v>
      </c>
      <c r="GS3" s="71"/>
      <c r="GT3" s="71"/>
      <c r="GU3" s="71"/>
      <c r="GV3" s="71" t="s">
        <v>14</v>
      </c>
      <c r="GW3" s="71"/>
      <c r="GX3" s="71"/>
      <c r="GY3" s="71"/>
      <c r="GZ3" s="71" t="s">
        <v>15</v>
      </c>
      <c r="HA3" s="71"/>
      <c r="HB3" s="71"/>
      <c r="HC3" s="71"/>
      <c r="HD3" s="71" t="s">
        <v>16</v>
      </c>
      <c r="HE3" s="71"/>
      <c r="HF3" s="71"/>
      <c r="HG3" s="71"/>
      <c r="HH3" s="71" t="s">
        <v>17</v>
      </c>
      <c r="HI3" s="71"/>
      <c r="HJ3" s="71"/>
      <c r="HK3" s="71"/>
      <c r="HL3" s="71" t="s">
        <v>18</v>
      </c>
      <c r="HM3" s="71"/>
      <c r="HN3" s="71"/>
      <c r="HO3" s="71"/>
      <c r="HP3" s="71" t="s">
        <v>19</v>
      </c>
      <c r="HQ3" s="71"/>
      <c r="HR3" s="71"/>
      <c r="HS3" s="71"/>
      <c r="HV3" s="69" t="s">
        <v>13</v>
      </c>
      <c r="HW3" s="69"/>
      <c r="HX3" s="69"/>
      <c r="HY3" s="69"/>
      <c r="HZ3" s="69" t="s">
        <v>14</v>
      </c>
      <c r="IA3" s="69"/>
      <c r="IB3" s="69"/>
      <c r="IC3" s="69"/>
      <c r="ID3" s="69" t="s">
        <v>15</v>
      </c>
      <c r="IE3" s="69"/>
      <c r="IF3" s="69"/>
      <c r="IG3" s="69"/>
      <c r="IH3" s="69" t="s">
        <v>16</v>
      </c>
      <c r="II3" s="69"/>
      <c r="IJ3" s="69"/>
      <c r="IK3" s="69"/>
      <c r="IL3" s="69" t="s">
        <v>17</v>
      </c>
      <c r="IM3" s="69"/>
      <c r="IN3" s="69"/>
      <c r="IO3" s="69"/>
      <c r="IP3" s="69" t="s">
        <v>18</v>
      </c>
      <c r="IQ3" s="69"/>
      <c r="IR3" s="69"/>
      <c r="IS3" s="69"/>
      <c r="IT3" s="69" t="s">
        <v>19</v>
      </c>
      <c r="IU3" s="69"/>
      <c r="IV3" s="69"/>
      <c r="IW3" s="69"/>
    </row>
    <row r="4" spans="1:257" ht="16.5" customHeight="1" x14ac:dyDescent="0.45">
      <c r="B4" s="27" t="s">
        <v>20</v>
      </c>
      <c r="C4" s="28" t="s">
        <v>21</v>
      </c>
      <c r="D4" s="28" t="s">
        <v>22</v>
      </c>
      <c r="E4" s="28" t="s">
        <v>23</v>
      </c>
      <c r="F4" s="27" t="s">
        <v>24</v>
      </c>
      <c r="G4" s="27" t="s">
        <v>62</v>
      </c>
      <c r="H4" s="27" t="s">
        <v>140</v>
      </c>
      <c r="I4" s="26">
        <v>1</v>
      </c>
      <c r="J4" s="26">
        <v>2</v>
      </c>
      <c r="K4" s="26">
        <v>3</v>
      </c>
      <c r="L4" s="26">
        <v>4</v>
      </c>
      <c r="M4" s="26">
        <v>5</v>
      </c>
      <c r="N4" s="66"/>
      <c r="O4" s="68"/>
      <c r="P4" s="27" t="s">
        <v>25</v>
      </c>
      <c r="Q4" s="27" t="s">
        <v>26</v>
      </c>
      <c r="R4" s="27" t="s">
        <v>27</v>
      </c>
      <c r="S4" s="27" t="s">
        <v>28</v>
      </c>
      <c r="T4" s="27" t="s">
        <v>29</v>
      </c>
      <c r="U4" s="27" t="s">
        <v>30</v>
      </c>
      <c r="V4" s="27" t="s">
        <v>31</v>
      </c>
      <c r="W4" s="27" t="s">
        <v>32</v>
      </c>
      <c r="X4" s="27" t="s">
        <v>33</v>
      </c>
      <c r="Y4" s="27" t="s">
        <v>34</v>
      </c>
      <c r="Z4" s="66"/>
      <c r="AA4" s="27" t="s">
        <v>25</v>
      </c>
      <c r="AB4" s="27" t="s">
        <v>26</v>
      </c>
      <c r="AC4" s="27" t="s">
        <v>27</v>
      </c>
      <c r="AD4" s="27" t="s">
        <v>28</v>
      </c>
      <c r="AE4" s="27" t="s">
        <v>29</v>
      </c>
      <c r="AF4" s="27" t="s">
        <v>30</v>
      </c>
      <c r="AG4" s="27" t="s">
        <v>31</v>
      </c>
      <c r="AH4" s="27" t="s">
        <v>32</v>
      </c>
      <c r="AI4" s="27" t="s">
        <v>33</v>
      </c>
      <c r="AJ4" s="27" t="s">
        <v>34</v>
      </c>
      <c r="AK4" s="66"/>
      <c r="AL4" s="66"/>
      <c r="AM4" s="27" t="s">
        <v>25</v>
      </c>
      <c r="AN4" s="27" t="s">
        <v>26</v>
      </c>
      <c r="AO4" s="27" t="s">
        <v>27</v>
      </c>
      <c r="AP4" s="27" t="s">
        <v>28</v>
      </c>
      <c r="AQ4" s="27" t="s">
        <v>29</v>
      </c>
      <c r="AR4" s="27" t="s">
        <v>30</v>
      </c>
      <c r="AS4" s="27" t="s">
        <v>31</v>
      </c>
      <c r="AT4" s="27" t="s">
        <v>32</v>
      </c>
      <c r="AU4" s="27" t="s">
        <v>33</v>
      </c>
      <c r="AV4" s="27" t="s">
        <v>34</v>
      </c>
      <c r="AW4" s="66"/>
      <c r="AX4" s="66"/>
      <c r="AY4" s="27" t="s">
        <v>25</v>
      </c>
      <c r="AZ4" s="27" t="s">
        <v>26</v>
      </c>
      <c r="BA4" s="27" t="s">
        <v>27</v>
      </c>
      <c r="BB4" s="27" t="s">
        <v>28</v>
      </c>
      <c r="BC4" s="27" t="s">
        <v>29</v>
      </c>
      <c r="BD4" s="27" t="s">
        <v>30</v>
      </c>
      <c r="BE4" s="27" t="s">
        <v>31</v>
      </c>
      <c r="BF4" s="27" t="s">
        <v>32</v>
      </c>
      <c r="BG4" s="27" t="s">
        <v>33</v>
      </c>
      <c r="BH4" s="27" t="s">
        <v>34</v>
      </c>
      <c r="BI4" s="66"/>
      <c r="BJ4" s="66"/>
      <c r="BK4" s="27" t="s">
        <v>25</v>
      </c>
      <c r="BL4" s="27" t="s">
        <v>26</v>
      </c>
      <c r="BM4" s="27" t="s">
        <v>27</v>
      </c>
      <c r="BN4" s="27" t="s">
        <v>28</v>
      </c>
      <c r="BO4" s="27" t="s">
        <v>29</v>
      </c>
      <c r="BP4" s="27" t="s">
        <v>30</v>
      </c>
      <c r="BQ4" s="27" t="s">
        <v>31</v>
      </c>
      <c r="BR4" s="27" t="s">
        <v>32</v>
      </c>
      <c r="BS4" s="27" t="s">
        <v>33</v>
      </c>
      <c r="BT4" s="27" t="s">
        <v>34</v>
      </c>
      <c r="BU4" s="66"/>
      <c r="BV4" s="66"/>
      <c r="BW4" s="26">
        <v>1</v>
      </c>
      <c r="BX4" s="26">
        <v>2</v>
      </c>
      <c r="BY4" s="26">
        <v>3</v>
      </c>
      <c r="BZ4" s="26">
        <v>4</v>
      </c>
      <c r="CA4" s="26">
        <v>5</v>
      </c>
      <c r="CB4" s="26">
        <v>1</v>
      </c>
      <c r="CC4" s="26">
        <v>2</v>
      </c>
      <c r="CD4" s="26">
        <v>3</v>
      </c>
      <c r="CE4" s="26">
        <v>4</v>
      </c>
      <c r="CF4" s="26">
        <v>5</v>
      </c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26" t="s">
        <v>42</v>
      </c>
      <c r="CY4" s="26" t="s">
        <v>43</v>
      </c>
      <c r="CZ4" s="1"/>
      <c r="DA4" s="73"/>
      <c r="DB4" s="73"/>
      <c r="DC4" s="73"/>
      <c r="DD4" s="73"/>
      <c r="DE4" s="73"/>
      <c r="DF4" s="73"/>
      <c r="DG4" s="73"/>
      <c r="DH4" s="73"/>
      <c r="DI4" s="73"/>
      <c r="DJ4" s="73"/>
      <c r="DK4" s="73"/>
      <c r="DL4" s="73"/>
      <c r="DM4" s="73"/>
      <c r="DN4" s="73"/>
      <c r="DO4" s="73"/>
      <c r="DP4" s="73"/>
      <c r="DQ4" s="73"/>
      <c r="DR4" s="73"/>
      <c r="DS4" s="73"/>
      <c r="DT4" s="73"/>
      <c r="DU4" s="73"/>
      <c r="DV4" s="73"/>
      <c r="DW4" s="73"/>
      <c r="DX4" s="73"/>
      <c r="DY4" s="73"/>
      <c r="DZ4" s="73"/>
      <c r="EA4" s="73"/>
      <c r="EB4" s="73"/>
      <c r="EC4" s="1"/>
      <c r="ED4" s="1"/>
      <c r="EE4" s="70"/>
      <c r="EF4" s="70"/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  <c r="EX4" s="70"/>
      <c r="EY4" s="70"/>
      <c r="EZ4" s="70"/>
      <c r="FA4" s="70"/>
      <c r="FB4" s="70"/>
      <c r="FC4" s="70"/>
      <c r="FD4" s="70"/>
      <c r="FE4" s="70"/>
      <c r="FF4" s="70"/>
      <c r="FG4" s="1"/>
      <c r="FH4" s="72"/>
      <c r="FI4" s="72"/>
      <c r="FJ4" s="72"/>
      <c r="FK4" s="72"/>
      <c r="FL4" s="72"/>
      <c r="FM4" s="72"/>
      <c r="FN4" s="72"/>
      <c r="FO4" s="72"/>
      <c r="FP4" s="72"/>
      <c r="FQ4" s="72"/>
      <c r="FR4" s="72"/>
      <c r="FS4" s="72"/>
      <c r="FT4" s="72"/>
      <c r="FU4" s="72"/>
      <c r="FV4" s="72"/>
      <c r="FW4" s="72"/>
      <c r="FX4" s="72"/>
      <c r="FY4" s="72"/>
      <c r="FZ4" s="72"/>
      <c r="GA4" s="72"/>
      <c r="GB4" s="72"/>
      <c r="GC4" s="72"/>
      <c r="GD4" s="72"/>
      <c r="GE4" s="72"/>
      <c r="GF4" s="72"/>
      <c r="GG4" s="72"/>
      <c r="GH4" s="72"/>
      <c r="GI4" s="72"/>
      <c r="GJ4" s="1"/>
      <c r="GK4" s="1"/>
      <c r="GM4" s="2" t="s">
        <v>35</v>
      </c>
      <c r="GO4" s="2" t="s">
        <v>36</v>
      </c>
      <c r="GR4" s="71"/>
      <c r="GS4" s="71"/>
      <c r="GT4" s="71"/>
      <c r="GU4" s="71"/>
      <c r="GV4" s="71"/>
      <c r="GW4" s="71"/>
      <c r="GX4" s="71"/>
      <c r="GY4" s="71"/>
      <c r="GZ4" s="71"/>
      <c r="HA4" s="71"/>
      <c r="HB4" s="71"/>
      <c r="HC4" s="71"/>
      <c r="HD4" s="71"/>
      <c r="HE4" s="71"/>
      <c r="HF4" s="71"/>
      <c r="HG4" s="71"/>
      <c r="HH4" s="71"/>
      <c r="HI4" s="71"/>
      <c r="HJ4" s="71"/>
      <c r="HK4" s="71"/>
      <c r="HL4" s="71"/>
      <c r="HM4" s="71"/>
      <c r="HN4" s="71"/>
      <c r="HO4" s="71"/>
      <c r="HP4" s="71"/>
      <c r="HQ4" s="71"/>
      <c r="HR4" s="71"/>
      <c r="HS4" s="71"/>
      <c r="HV4" s="69"/>
      <c r="HW4" s="69"/>
      <c r="HX4" s="69"/>
      <c r="HY4" s="69"/>
      <c r="HZ4" s="69"/>
      <c r="IA4" s="69"/>
      <c r="IB4" s="69"/>
      <c r="IC4" s="69"/>
      <c r="ID4" s="69"/>
      <c r="IE4" s="69"/>
      <c r="IF4" s="69"/>
      <c r="IG4" s="69"/>
      <c r="IH4" s="69"/>
      <c r="II4" s="69"/>
      <c r="IJ4" s="69"/>
      <c r="IK4" s="69"/>
      <c r="IL4" s="69"/>
      <c r="IM4" s="69"/>
      <c r="IN4" s="69"/>
      <c r="IO4" s="69"/>
      <c r="IP4" s="69"/>
      <c r="IQ4" s="69"/>
      <c r="IR4" s="69"/>
      <c r="IS4" s="69"/>
      <c r="IT4" s="69"/>
      <c r="IU4" s="69"/>
      <c r="IV4" s="69"/>
      <c r="IW4" s="69"/>
    </row>
    <row r="5" spans="1:257" ht="16.5" customHeight="1" x14ac:dyDescent="0.45">
      <c r="B5" s="24"/>
      <c r="C5" s="29" t="s">
        <v>37</v>
      </c>
      <c r="D5" s="29"/>
      <c r="E5" s="29"/>
      <c r="F5" s="30"/>
      <c r="G5" s="30"/>
      <c r="H5" s="30"/>
      <c r="I5" s="31"/>
      <c r="J5" s="31"/>
      <c r="K5" s="31"/>
      <c r="L5" s="31"/>
      <c r="M5" s="31"/>
      <c r="N5" s="31"/>
      <c r="O5" s="30" t="s">
        <v>38</v>
      </c>
      <c r="P5" s="30">
        <f>MIN(P6:P64)</f>
        <v>0</v>
      </c>
      <c r="Q5" s="30">
        <f t="shared" ref="Q5:Y5" si="0">MIN(Q6:Q64)</f>
        <v>2</v>
      </c>
      <c r="R5" s="30">
        <f t="shared" si="0"/>
        <v>1</v>
      </c>
      <c r="S5" s="30">
        <f t="shared" si="0"/>
        <v>0</v>
      </c>
      <c r="T5" s="30">
        <f t="shared" si="0"/>
        <v>0</v>
      </c>
      <c r="U5" s="30">
        <f>MIN(U6:U64)</f>
        <v>0</v>
      </c>
      <c r="V5" s="30">
        <f t="shared" si="0"/>
        <v>0</v>
      </c>
      <c r="W5" s="30">
        <f t="shared" si="0"/>
        <v>0</v>
      </c>
      <c r="X5" s="30">
        <f t="shared" si="0"/>
        <v>0</v>
      </c>
      <c r="Y5" s="30">
        <f t="shared" si="0"/>
        <v>0</v>
      </c>
      <c r="Z5" s="31">
        <f>SUM(P5:Y5)</f>
        <v>3</v>
      </c>
      <c r="AA5" s="30">
        <f>MIN(AA6:AA64)</f>
        <v>0</v>
      </c>
      <c r="AB5" s="30">
        <f t="shared" ref="AB5:AJ5" si="1">MIN(AB6:AB64)</f>
        <v>2</v>
      </c>
      <c r="AC5" s="30">
        <f t="shared" si="1"/>
        <v>1</v>
      </c>
      <c r="AD5" s="30">
        <f t="shared" si="1"/>
        <v>0</v>
      </c>
      <c r="AE5" s="30">
        <f t="shared" si="1"/>
        <v>0</v>
      </c>
      <c r="AF5" s="30">
        <f t="shared" si="1"/>
        <v>0</v>
      </c>
      <c r="AG5" s="30">
        <f t="shared" si="1"/>
        <v>0</v>
      </c>
      <c r="AH5" s="30">
        <f t="shared" si="1"/>
        <v>0</v>
      </c>
      <c r="AI5" s="30">
        <f t="shared" si="1"/>
        <v>0</v>
      </c>
      <c r="AJ5" s="30">
        <f t="shared" si="1"/>
        <v>0</v>
      </c>
      <c r="AK5" s="31">
        <f>SUM(AA5:AJ5)</f>
        <v>3</v>
      </c>
      <c r="AL5" s="31">
        <f>AK5+Z5</f>
        <v>6</v>
      </c>
      <c r="AM5" s="30">
        <f>MIN(AM6:AM64)</f>
        <v>0</v>
      </c>
      <c r="AN5" s="30">
        <f t="shared" ref="AN5:AV5" si="2">MIN(AN6:AN64)</f>
        <v>2</v>
      </c>
      <c r="AO5" s="30">
        <f t="shared" si="2"/>
        <v>1</v>
      </c>
      <c r="AP5" s="30">
        <f t="shared" si="2"/>
        <v>1</v>
      </c>
      <c r="AQ5" s="30">
        <f t="shared" si="2"/>
        <v>0</v>
      </c>
      <c r="AR5" s="30">
        <f t="shared" si="2"/>
        <v>0</v>
      </c>
      <c r="AS5" s="30">
        <f t="shared" si="2"/>
        <v>0</v>
      </c>
      <c r="AT5" s="30">
        <f t="shared" si="2"/>
        <v>0</v>
      </c>
      <c r="AU5" s="30">
        <f t="shared" si="2"/>
        <v>0</v>
      </c>
      <c r="AV5" s="30">
        <f t="shared" si="2"/>
        <v>0</v>
      </c>
      <c r="AW5" s="31">
        <f>SUM(AM5:AV5)</f>
        <v>4</v>
      </c>
      <c r="AX5" s="31">
        <f>AW5+AL5</f>
        <v>10</v>
      </c>
      <c r="AY5" s="30">
        <f>MIN(AY6:AY64)</f>
        <v>2</v>
      </c>
      <c r="AZ5" s="30">
        <f t="shared" ref="AZ5:BH5" si="3">MIN(AZ6:AZ64)</f>
        <v>3</v>
      </c>
      <c r="BA5" s="30">
        <f t="shared" si="3"/>
        <v>2</v>
      </c>
      <c r="BB5" s="30">
        <f t="shared" si="3"/>
        <v>0</v>
      </c>
      <c r="BC5" s="30">
        <f t="shared" si="3"/>
        <v>1</v>
      </c>
      <c r="BD5" s="30">
        <f t="shared" si="3"/>
        <v>0</v>
      </c>
      <c r="BE5" s="30">
        <f t="shared" si="3"/>
        <v>0</v>
      </c>
      <c r="BF5" s="30">
        <f t="shared" si="3"/>
        <v>0</v>
      </c>
      <c r="BG5" s="30">
        <f t="shared" si="3"/>
        <v>0</v>
      </c>
      <c r="BH5" s="30">
        <f t="shared" si="3"/>
        <v>0</v>
      </c>
      <c r="BI5" s="31">
        <f>SUM(AY5:BH5)</f>
        <v>8</v>
      </c>
      <c r="BJ5" s="31">
        <f>BI5+AX5</f>
        <v>18</v>
      </c>
      <c r="BK5" s="30">
        <f>MIN(BK6:BK64)</f>
        <v>3</v>
      </c>
      <c r="BL5" s="30">
        <f t="shared" ref="BL5:BT5" si="4">MIN(BL6:BL64)</f>
        <v>5</v>
      </c>
      <c r="BM5" s="30">
        <f t="shared" si="4"/>
        <v>0</v>
      </c>
      <c r="BN5" s="30">
        <f t="shared" si="4"/>
        <v>0</v>
      </c>
      <c r="BO5" s="30">
        <f t="shared" si="4"/>
        <v>1</v>
      </c>
      <c r="BP5" s="30">
        <f t="shared" si="4"/>
        <v>0</v>
      </c>
      <c r="BQ5" s="30">
        <f t="shared" si="4"/>
        <v>0</v>
      </c>
      <c r="BR5" s="30">
        <f t="shared" si="4"/>
        <v>0</v>
      </c>
      <c r="BS5" s="30">
        <f t="shared" si="4"/>
        <v>0</v>
      </c>
      <c r="BT5" s="30">
        <f t="shared" si="4"/>
        <v>0</v>
      </c>
      <c r="BU5" s="31">
        <f>SUM(BK5:BT5)</f>
        <v>9</v>
      </c>
      <c r="BV5" s="31">
        <f>BU5+BJ5</f>
        <v>27</v>
      </c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1"/>
      <c r="DA5" s="41"/>
      <c r="DB5" s="41" t="s">
        <v>47</v>
      </c>
      <c r="DC5" s="41" t="s">
        <v>39</v>
      </c>
      <c r="DD5" s="41" t="s">
        <v>40</v>
      </c>
      <c r="DE5" s="41"/>
      <c r="DF5" s="41" t="s">
        <v>47</v>
      </c>
      <c r="DG5" s="41" t="s">
        <v>39</v>
      </c>
      <c r="DH5" s="41" t="s">
        <v>40</v>
      </c>
      <c r="DI5" s="41"/>
      <c r="DJ5" s="41" t="s">
        <v>47</v>
      </c>
      <c r="DK5" s="41" t="s">
        <v>39</v>
      </c>
      <c r="DL5" s="41" t="s">
        <v>40</v>
      </c>
      <c r="DM5" s="41"/>
      <c r="DN5" s="41" t="s">
        <v>47</v>
      </c>
      <c r="DO5" s="41" t="s">
        <v>39</v>
      </c>
      <c r="DP5" s="41" t="s">
        <v>40</v>
      </c>
      <c r="DQ5" s="41"/>
      <c r="DR5" s="41" t="s">
        <v>47</v>
      </c>
      <c r="DS5" s="41" t="s">
        <v>39</v>
      </c>
      <c r="DT5" s="41" t="s">
        <v>40</v>
      </c>
      <c r="DU5" s="41"/>
      <c r="DV5" s="41" t="s">
        <v>47</v>
      </c>
      <c r="DW5" s="41" t="s">
        <v>39</v>
      </c>
      <c r="DX5" s="41" t="s">
        <v>40</v>
      </c>
      <c r="DY5" s="41"/>
      <c r="DZ5" s="41" t="s">
        <v>47</v>
      </c>
      <c r="EA5" s="41" t="s">
        <v>39</v>
      </c>
      <c r="EB5" s="41" t="s">
        <v>40</v>
      </c>
      <c r="EC5" s="1"/>
      <c r="ED5" s="1"/>
      <c r="EE5" s="14"/>
      <c r="EF5" s="14" t="s">
        <v>47</v>
      </c>
      <c r="EG5" s="14" t="s">
        <v>39</v>
      </c>
      <c r="EH5" s="14" t="s">
        <v>40</v>
      </c>
      <c r="EI5" s="14"/>
      <c r="EJ5" s="14" t="s">
        <v>47</v>
      </c>
      <c r="EK5" s="14" t="s">
        <v>39</v>
      </c>
      <c r="EL5" s="14" t="s">
        <v>40</v>
      </c>
      <c r="EM5" s="14"/>
      <c r="EN5" s="14" t="s">
        <v>47</v>
      </c>
      <c r="EO5" s="14" t="s">
        <v>39</v>
      </c>
      <c r="EP5" s="14" t="s">
        <v>40</v>
      </c>
      <c r="EQ5" s="14"/>
      <c r="ER5" s="14" t="s">
        <v>47</v>
      </c>
      <c r="ES5" s="14" t="s">
        <v>39</v>
      </c>
      <c r="ET5" s="14" t="s">
        <v>40</v>
      </c>
      <c r="EU5" s="14"/>
      <c r="EV5" s="14" t="s">
        <v>47</v>
      </c>
      <c r="EW5" s="14" t="s">
        <v>39</v>
      </c>
      <c r="EX5" s="14" t="s">
        <v>40</v>
      </c>
      <c r="EY5" s="14"/>
      <c r="EZ5" s="14" t="s">
        <v>47</v>
      </c>
      <c r="FA5" s="14" t="s">
        <v>39</v>
      </c>
      <c r="FB5" s="14" t="s">
        <v>40</v>
      </c>
      <c r="FC5" s="14"/>
      <c r="FD5" s="14" t="s">
        <v>47</v>
      </c>
      <c r="FE5" s="14" t="s">
        <v>39</v>
      </c>
      <c r="FF5" s="14" t="s">
        <v>40</v>
      </c>
      <c r="FG5" s="1"/>
      <c r="FH5" s="8"/>
      <c r="FI5" s="8" t="s">
        <v>47</v>
      </c>
      <c r="FJ5" s="8" t="s">
        <v>39</v>
      </c>
      <c r="FK5" s="8" t="s">
        <v>40</v>
      </c>
      <c r="FL5" s="8"/>
      <c r="FM5" s="8" t="s">
        <v>47</v>
      </c>
      <c r="FN5" s="8" t="s">
        <v>39</v>
      </c>
      <c r="FO5" s="8" t="s">
        <v>40</v>
      </c>
      <c r="FP5" s="8"/>
      <c r="FQ5" s="8" t="s">
        <v>47</v>
      </c>
      <c r="FR5" s="8" t="s">
        <v>39</v>
      </c>
      <c r="FS5" s="8" t="s">
        <v>40</v>
      </c>
      <c r="FT5" s="8"/>
      <c r="FU5" s="8" t="s">
        <v>47</v>
      </c>
      <c r="FV5" s="8" t="s">
        <v>39</v>
      </c>
      <c r="FW5" s="8" t="s">
        <v>40</v>
      </c>
      <c r="FX5" s="8"/>
      <c r="FY5" s="8" t="s">
        <v>47</v>
      </c>
      <c r="FZ5" s="8" t="s">
        <v>39</v>
      </c>
      <c r="GA5" s="8" t="s">
        <v>40</v>
      </c>
      <c r="GB5" s="8"/>
      <c r="GC5" s="8" t="s">
        <v>47</v>
      </c>
      <c r="GD5" s="8" t="s">
        <v>39</v>
      </c>
      <c r="GE5" s="8" t="s">
        <v>40</v>
      </c>
      <c r="GF5" s="8"/>
      <c r="GG5" s="8" t="s">
        <v>47</v>
      </c>
      <c r="GH5" s="8" t="s">
        <v>39</v>
      </c>
      <c r="GI5" s="8" t="s">
        <v>40</v>
      </c>
      <c r="GR5" s="9"/>
      <c r="GS5" s="9" t="s">
        <v>47</v>
      </c>
      <c r="GT5" s="9" t="s">
        <v>39</v>
      </c>
      <c r="GU5" s="9" t="s">
        <v>40</v>
      </c>
      <c r="GV5" s="9"/>
      <c r="GW5" s="9" t="s">
        <v>47</v>
      </c>
      <c r="GX5" s="9" t="s">
        <v>39</v>
      </c>
      <c r="GY5" s="9" t="s">
        <v>40</v>
      </c>
      <c r="GZ5" s="9"/>
      <c r="HA5" s="9" t="s">
        <v>47</v>
      </c>
      <c r="HB5" s="9" t="s">
        <v>39</v>
      </c>
      <c r="HC5" s="9" t="s">
        <v>40</v>
      </c>
      <c r="HD5" s="9"/>
      <c r="HE5" s="9" t="s">
        <v>47</v>
      </c>
      <c r="HF5" s="9" t="s">
        <v>39</v>
      </c>
      <c r="HG5" s="9" t="s">
        <v>40</v>
      </c>
      <c r="HH5" s="9"/>
      <c r="HI5" s="9" t="s">
        <v>47</v>
      </c>
      <c r="HJ5" s="9" t="s">
        <v>39</v>
      </c>
      <c r="HK5" s="9" t="s">
        <v>40</v>
      </c>
      <c r="HL5" s="9"/>
      <c r="HM5" s="9" t="s">
        <v>47</v>
      </c>
      <c r="HN5" s="9" t="s">
        <v>39</v>
      </c>
      <c r="HO5" s="9" t="s">
        <v>40</v>
      </c>
      <c r="HP5" s="9"/>
      <c r="HQ5" s="9" t="s">
        <v>47</v>
      </c>
      <c r="HR5" s="9" t="s">
        <v>39</v>
      </c>
      <c r="HS5" s="9" t="s">
        <v>40</v>
      </c>
      <c r="HV5" s="10"/>
      <c r="HW5" s="10" t="s">
        <v>47</v>
      </c>
      <c r="HX5" s="10" t="s">
        <v>39</v>
      </c>
      <c r="HY5" s="10" t="s">
        <v>40</v>
      </c>
      <c r="HZ5" s="10"/>
      <c r="IA5" s="10" t="s">
        <v>47</v>
      </c>
      <c r="IB5" s="10" t="s">
        <v>39</v>
      </c>
      <c r="IC5" s="10" t="s">
        <v>40</v>
      </c>
      <c r="ID5" s="10"/>
      <c r="IE5" s="10" t="s">
        <v>47</v>
      </c>
      <c r="IF5" s="10" t="s">
        <v>39</v>
      </c>
      <c r="IG5" s="10" t="s">
        <v>40</v>
      </c>
      <c r="IH5" s="10"/>
      <c r="II5" s="10" t="s">
        <v>47</v>
      </c>
      <c r="IJ5" s="10" t="s">
        <v>39</v>
      </c>
      <c r="IK5" s="10" t="s">
        <v>40</v>
      </c>
      <c r="IL5" s="10"/>
      <c r="IM5" s="10" t="s">
        <v>47</v>
      </c>
      <c r="IN5" s="10" t="s">
        <v>39</v>
      </c>
      <c r="IO5" s="10" t="s">
        <v>40</v>
      </c>
      <c r="IP5" s="10"/>
      <c r="IQ5" s="10" t="s">
        <v>47</v>
      </c>
      <c r="IR5" s="10" t="s">
        <v>39</v>
      </c>
      <c r="IS5" s="10" t="s">
        <v>40</v>
      </c>
      <c r="IT5" s="10"/>
      <c r="IU5" s="10" t="s">
        <v>47</v>
      </c>
      <c r="IV5" s="10" t="s">
        <v>39</v>
      </c>
      <c r="IW5" s="10" t="s">
        <v>40</v>
      </c>
    </row>
    <row r="6" spans="1:257" x14ac:dyDescent="0.45">
      <c r="A6" s="2">
        <f>CA6</f>
        <v>2</v>
      </c>
      <c r="B6" s="32">
        <v>1</v>
      </c>
      <c r="C6" s="22" t="s">
        <v>149</v>
      </c>
      <c r="D6" s="22" t="s">
        <v>163</v>
      </c>
      <c r="E6" s="22" t="s">
        <v>146</v>
      </c>
      <c r="F6" s="22">
        <v>1640</v>
      </c>
      <c r="G6" s="32" t="s">
        <v>45</v>
      </c>
      <c r="H6" s="32" t="s">
        <v>138</v>
      </c>
      <c r="I6" s="32">
        <v>5</v>
      </c>
      <c r="J6" s="32">
        <v>2</v>
      </c>
      <c r="K6" s="32">
        <v>4</v>
      </c>
      <c r="L6" s="32">
        <v>1</v>
      </c>
      <c r="M6" s="32">
        <v>3</v>
      </c>
      <c r="N6" s="32"/>
      <c r="O6" s="58" t="s">
        <v>48</v>
      </c>
      <c r="P6" s="32">
        <v>0</v>
      </c>
      <c r="Q6" s="32">
        <v>5</v>
      </c>
      <c r="R6" s="32">
        <v>1</v>
      </c>
      <c r="S6" s="32">
        <v>1</v>
      </c>
      <c r="T6" s="32">
        <v>2</v>
      </c>
      <c r="U6" s="32"/>
      <c r="V6" s="32"/>
      <c r="W6" s="49"/>
      <c r="X6" s="32"/>
      <c r="Y6" s="32"/>
      <c r="Z6" s="24">
        <f t="shared" ref="Z6:Z37" si="5">IF(N6="Ret/NS",1000+SUM(P6:Y6),IF(C6="",2000,SUM(P6:Y6)))</f>
        <v>9</v>
      </c>
      <c r="AA6" s="32">
        <v>1</v>
      </c>
      <c r="AB6" s="32">
        <v>3</v>
      </c>
      <c r="AC6" s="32">
        <v>4</v>
      </c>
      <c r="AD6" s="32">
        <v>2</v>
      </c>
      <c r="AE6" s="32">
        <v>0</v>
      </c>
      <c r="AF6" s="32"/>
      <c r="AG6" s="32"/>
      <c r="AH6" s="32"/>
      <c r="AI6" s="32"/>
      <c r="AJ6" s="32"/>
      <c r="AK6" s="24">
        <f t="shared" ref="AK6" si="6">SUM(AA6:AJ6)</f>
        <v>10</v>
      </c>
      <c r="AL6" s="24">
        <f t="shared" ref="AL6:AL37" si="7">IF(C6="",2000,AK6+Z6)</f>
        <v>19</v>
      </c>
      <c r="AM6" s="32">
        <v>1</v>
      </c>
      <c r="AN6" s="32">
        <v>2</v>
      </c>
      <c r="AO6" s="32">
        <v>3</v>
      </c>
      <c r="AP6" s="32">
        <v>2</v>
      </c>
      <c r="AQ6" s="32">
        <v>0</v>
      </c>
      <c r="AR6" s="32"/>
      <c r="AS6" s="32"/>
      <c r="AT6" s="32"/>
      <c r="AU6" s="32"/>
      <c r="AV6" s="32"/>
      <c r="AW6" s="24">
        <f>SUM(AM6:AV6)</f>
        <v>8</v>
      </c>
      <c r="AX6" s="24">
        <f t="shared" ref="AX6:AX37" si="8">IF(C6="",2000,AL6+AW6)</f>
        <v>27</v>
      </c>
      <c r="AY6" s="32">
        <v>2</v>
      </c>
      <c r="AZ6" s="32">
        <v>4</v>
      </c>
      <c r="BA6" s="32">
        <v>2</v>
      </c>
      <c r="BB6" s="32">
        <v>1</v>
      </c>
      <c r="BC6" s="32">
        <v>1</v>
      </c>
      <c r="BD6" s="32"/>
      <c r="BE6" s="32"/>
      <c r="BF6" s="32"/>
      <c r="BG6" s="32"/>
      <c r="BH6" s="32"/>
      <c r="BI6" s="24">
        <f>SUM(AY6:BH6)</f>
        <v>10</v>
      </c>
      <c r="BJ6" s="24">
        <f t="shared" ref="BJ6:BJ37" si="9">IF(C6="",2000,AX6+BI6)</f>
        <v>37</v>
      </c>
      <c r="BK6" s="32">
        <v>3</v>
      </c>
      <c r="BL6" s="32">
        <v>6</v>
      </c>
      <c r="BM6" s="32">
        <v>1</v>
      </c>
      <c r="BN6" s="32">
        <v>2</v>
      </c>
      <c r="BO6" s="32">
        <v>3</v>
      </c>
      <c r="BP6" s="32"/>
      <c r="BQ6" s="32"/>
      <c r="BR6" s="32"/>
      <c r="BS6" s="32"/>
      <c r="BT6" s="32"/>
      <c r="BU6" s="24">
        <f>SUM(BK6:BT6)</f>
        <v>15</v>
      </c>
      <c r="BV6" s="24">
        <f t="shared" ref="BV6:BV37" si="10">IF(C6="",2000,BJ6+BU6)</f>
        <v>52</v>
      </c>
      <c r="BW6" s="24">
        <f>IW6</f>
        <v>3</v>
      </c>
      <c r="BX6" s="24">
        <f>HS6</f>
        <v>4</v>
      </c>
      <c r="BY6" s="24">
        <f>GI6</f>
        <v>4</v>
      </c>
      <c r="BZ6" s="24">
        <f>FF6</f>
        <v>2</v>
      </c>
      <c r="CA6" s="24">
        <f>EB6</f>
        <v>2</v>
      </c>
      <c r="CB6" s="24">
        <f t="shared" ref="CB6:CB37" si="11">RANK(Z6,$Z$6:$Z$64,1)</f>
        <v>3</v>
      </c>
      <c r="CC6" s="24">
        <f t="shared" ref="CC6:CC37" si="12">RANK(AL6,$AL$6:$AL$64,1)</f>
        <v>4</v>
      </c>
      <c r="CD6" s="24">
        <f t="shared" ref="CD6:CD37" si="13">RANK(AX6,$AX$6:$AX$64,1)</f>
        <v>4</v>
      </c>
      <c r="CE6" s="24">
        <f t="shared" ref="CE6:CE37" si="14">RANK(BJ6,$BJ$6:$BJ$64,1)</f>
        <v>2</v>
      </c>
      <c r="CF6" s="24">
        <f t="shared" ref="CF6:CF37" si="15">RANK(BV6,$BV$6:$BV$64,1)</f>
        <v>2</v>
      </c>
      <c r="CG6" s="24">
        <f>IF($O6=Constants!$B$2,RANK($CA6,$CA$6:$CA$64,1),"-")</f>
        <v>2</v>
      </c>
      <c r="CH6" s="24">
        <f>IFERROR(RANK(CG6,$CG$6:$CG$64,1),"")</f>
        <v>2</v>
      </c>
      <c r="CI6" s="24" t="str">
        <f>IF($O6=Constants!$B$3,RANK($CA6,$CA$6:$CA$64,1),"-")</f>
        <v>-</v>
      </c>
      <c r="CJ6" s="24" t="str">
        <f>IFERROR(RANK(CI6,$CI$6:$CI$64,1),"")</f>
        <v/>
      </c>
      <c r="CK6" s="24" t="str">
        <f>IF($O6=Constants!$B$4,RANK($CA6,$CA$6:$CA$64,1),"-")</f>
        <v>-</v>
      </c>
      <c r="CL6" s="24" t="str">
        <f>IFERROR(RANK(CK6,$CK$6:$CK$64,1),"")</f>
        <v/>
      </c>
      <c r="CM6" s="24" t="str">
        <f>IF($O6=Constants!$B$5,RANK($CA6,$CA$6:$CA$64,1),"-")</f>
        <v>-</v>
      </c>
      <c r="CN6" s="24" t="str">
        <f>IFERROR(RANK(CM6,$CM$6:$CM$64,1),"")</f>
        <v/>
      </c>
      <c r="CO6" s="24" t="str">
        <f>IF($O6=Constants!$B$6,RANK($CA6,$CA$6:$CA$64,1),"-")</f>
        <v>-</v>
      </c>
      <c r="CP6" s="24" t="str">
        <f>IFERROR(RANK(CO6,$CO$6:$CO$64,1),"")</f>
        <v/>
      </c>
      <c r="CQ6" s="24" t="str">
        <f>IF($O6=Constants!$B$7,RANK($CA6,$CA$6:$CA$64,1),"-")</f>
        <v>-</v>
      </c>
      <c r="CR6" s="24" t="str">
        <f>IFERROR(RANK(CQ6,$CQ$6:$CQ$64,1),"")</f>
        <v/>
      </c>
      <c r="CS6" s="24" t="str">
        <f>IF($G6=Constants!$C$4,RANK($CA6,$CA$6:$CA$64,1),"-")</f>
        <v>-</v>
      </c>
      <c r="CT6" s="24" t="str">
        <f>IFERROR(RANK(CS6,$CS$6:$CS$64,1)," ")</f>
        <v xml:space="preserve"> </v>
      </c>
      <c r="CU6" s="24" t="str">
        <f>IF($G6=Constants!$C$2,RANK($CA6,$CA$6:$CA$64,1),"-")</f>
        <v>-</v>
      </c>
      <c r="CV6" s="24" t="str">
        <f>IFERROR(RANK(CU6,$CU$6:$CU$64,1)," ")</f>
        <v xml:space="preserve"> </v>
      </c>
      <c r="CW6" s="24" t="str">
        <f>CH6&amp;CJ6&amp;CL6&amp;CN6&amp;CP6&amp;CR6&amp;CT6</f>
        <v xml:space="preserve">2 </v>
      </c>
      <c r="CX6" s="57" t="str">
        <f>O6</f>
        <v>Red</v>
      </c>
      <c r="CY6" s="24" t="str">
        <f>G6</f>
        <v>IRS</v>
      </c>
      <c r="DA6" s="2">
        <f t="shared" ref="DA6:DA18" si="16">COUNTIF($BK6:$BT6,"0")+COUNTIF($AY6:$BH6,"0")+COUNTIF($AM6:$AV6,"0")+COUNTIF($AA6:$AJ6,"0")+COUNTIF($P6:$Y6,"0")</f>
        <v>3</v>
      </c>
      <c r="DB6" s="2">
        <f t="shared" ref="DB6:DB37" si="17">IF(COUNTIF($BV$6:$BV$64,BV6)&gt;1,RANK(DA6,DA$6:DA$64,0)/1000,0)</f>
        <v>0</v>
      </c>
      <c r="DC6" s="2">
        <f>CF6+DB6</f>
        <v>2</v>
      </c>
      <c r="DD6" s="2">
        <f>RANK(DC6,DC$6:DC$64,1)</f>
        <v>2</v>
      </c>
      <c r="DE6" s="2">
        <f t="shared" ref="DE6:DE18" si="18">COUNTIF($BK6:$BT6,"1")+COUNTIF($AY6:$BH6,"1")+COUNTIF($AM6:$AV6,"1")+COUNTIF($AA6:$AJ6,"1")+COUNTIF($P6:$Y6,"1")</f>
        <v>7</v>
      </c>
      <c r="DF6" s="2">
        <f>IF(COUNTIF(DD$6:DD$64,DD6)&gt;1,RANK(DE6,DE$6:DE$64,0)/1000,0)</f>
        <v>0</v>
      </c>
      <c r="DG6" s="2">
        <f>DD6+DF6</f>
        <v>2</v>
      </c>
      <c r="DH6" s="2">
        <f>RANK(DG6,DG$6:DG$64,1)</f>
        <v>2</v>
      </c>
      <c r="DI6" s="2">
        <f t="shared" ref="DI6:DI18" si="19">COUNTIF($BK6:$BT6,"2")+COUNTIF($AY6:$BH6,"2")+COUNTIF($AM6:$AV6,"2")+COUNTIF($AA6:$AJ6,"2")+COUNTIF($P6:$Y6,"2")</f>
        <v>7</v>
      </c>
      <c r="DJ6" s="2">
        <f>IF(COUNTIF(DH$6:DH$64,DH6)&gt;1,RANK(DI6,DI$6:DI$64,0)/1000,0)</f>
        <v>0</v>
      </c>
      <c r="DK6" s="2">
        <f>DH6+DJ6</f>
        <v>2</v>
      </c>
      <c r="DL6" s="2">
        <f>RANK(DK6,DK$6:DK$64,1)</f>
        <v>2</v>
      </c>
      <c r="DM6" s="2">
        <f t="shared" ref="DM6:DM18" si="20">COUNTIF($BK6:$BT6,"3")+COUNTIF($AY6:$BH6,"3")+COUNTIF($AM6:$AV6,"3")+COUNTIF($AA6:$AJ6,"3")+COUNTIF($P6:$Y6,"3")</f>
        <v>4</v>
      </c>
      <c r="DN6" s="2">
        <f>IF(COUNTIF(DL$6:DL$64,DL6)&gt;1,RANK(DM6,DM$6:DM$64,0)/1000,0)</f>
        <v>0</v>
      </c>
      <c r="DO6" s="2">
        <f>DL6+DN6</f>
        <v>2</v>
      </c>
      <c r="DP6" s="2">
        <f>RANK(DO6,DO$6:DO$64,1)</f>
        <v>2</v>
      </c>
      <c r="DQ6" s="2">
        <f t="shared" ref="DQ6:DQ18" si="21">COUNTIF($BK6:$BT6,"4")+COUNTIF($AY6:$BH6,"4")+COUNTIF($AM6:$AV6,"4")+COUNTIF($AA6:$AJ6,"4")+COUNTIF($P6:$Y6,"4")</f>
        <v>2</v>
      </c>
      <c r="DR6" s="2">
        <f>IF(COUNTIF(DP$6:DP$64,DP6)&gt;1,RANK(DQ6,DQ$6:DQ$64,0)/1000,0)</f>
        <v>0</v>
      </c>
      <c r="DS6" s="2">
        <f>DP6+DR6</f>
        <v>2</v>
      </c>
      <c r="DT6" s="2">
        <f>RANK(DS6,DS$6:DS$64,1)</f>
        <v>2</v>
      </c>
      <c r="DU6" s="2">
        <f t="shared" ref="DU6:DU18" si="22">COUNTIF($BK6:$BT6,"5")+COUNTIF($AY6:$BH6,"5")+COUNTIF($AM6:$AV6,"5")+COUNTIF($AA6:$AJ6,"5")+COUNTIF($P6:$Y6,"5")</f>
        <v>1</v>
      </c>
      <c r="DV6" s="2">
        <f>IF(COUNTIF(DT$6:DT$64,DT6)&gt;1,RANK(DU6,DU$6:DU$64,0)/1000,0)</f>
        <v>0</v>
      </c>
      <c r="DW6" s="2">
        <f>DT6+DV6</f>
        <v>2</v>
      </c>
      <c r="DX6" s="2">
        <f>RANK(DW6,DW$6:DW$64,1)</f>
        <v>2</v>
      </c>
      <c r="DY6" s="2">
        <f t="shared" ref="DY6:DY18" si="23">COUNTIF($BK6:$BT6,"6")+COUNTIF($AY6:$BH6,"6")+COUNTIF($AM6:$AV6,"6")+COUNTIF($AA6:$AJ6,"6")+COUNTIF($P6:$Y6,"6")</f>
        <v>1</v>
      </c>
      <c r="DZ6" s="2">
        <f>IF(COUNTIF(DX$6:DX$64,DX6)&gt;1,RANK(DY6,DY$6:DY$64,0)/1000,0)</f>
        <v>0</v>
      </c>
      <c r="EA6" s="2">
        <f>DX6+DZ6</f>
        <v>2</v>
      </c>
      <c r="EB6" s="2">
        <f>RANK(EA6,EA$6:EA$64,1)</f>
        <v>2</v>
      </c>
      <c r="EE6" s="2">
        <f t="shared" ref="EE6:EE18" si="24">COUNTIF($AY6:$BH6,"0")+COUNTIF($AM6:$AV6,"0")+COUNTIF($AA6:$AJ6,"0")+COUNTIF($P6:$Y6,"0")</f>
        <v>3</v>
      </c>
      <c r="EF6" s="2">
        <f t="shared" ref="EF6:EF37" si="25">IF(COUNTIF($BJ$6:$BJ$64,BJ6)&gt;1,RANK(EE6,EE$6:EE$64,0)/1000,0)</f>
        <v>0</v>
      </c>
      <c r="EG6" s="2">
        <f>CE6+EF6</f>
        <v>2</v>
      </c>
      <c r="EH6" s="2">
        <f>RANK(EG6,EG$6:EG$64,1)</f>
        <v>2</v>
      </c>
      <c r="EI6" s="2">
        <f t="shared" ref="EI6:EI18" si="26">COUNTIF($AY6:$BH6,"1")+COUNTIF($AM6:$AV6,"1")+COUNTIF($AA6:$AJ6,"1")+COUNTIF($P6:$Y6,"1")</f>
        <v>6</v>
      </c>
      <c r="EJ6" s="2">
        <f>IF(COUNTIF(EH$6:EH$64,EH6)&gt;1,RANK(EI6,EI$6:EI$64,0)/1000,0)</f>
        <v>0</v>
      </c>
      <c r="EK6" s="2">
        <f>EH6+EJ6</f>
        <v>2</v>
      </c>
      <c r="EL6" s="2">
        <f>RANK(EK6,EK$6:EK$64,1)</f>
        <v>2</v>
      </c>
      <c r="EM6" s="2">
        <f t="shared" ref="EM6:EM18" si="27">COUNTIF($AY6:$BH6,"2")+COUNTIF($AM6:$AV6,"2")+COUNTIF($AA6:$AJ6,"2")+COUNTIF($P6:$Y6,"2")</f>
        <v>6</v>
      </c>
      <c r="EN6" s="2">
        <f>IF(COUNTIF(EL$6:EL$64,EL6)&gt;1,RANK(EM6,EM$6:EM$64,0)/1000,0)</f>
        <v>0</v>
      </c>
      <c r="EO6" s="2">
        <f>EL6+EN6</f>
        <v>2</v>
      </c>
      <c r="EP6" s="2">
        <f>RANK(EO6,EO$6:EO$64,1)</f>
        <v>2</v>
      </c>
      <c r="EQ6" s="2">
        <f t="shared" ref="EQ6:EQ18" si="28">COUNTIF($AY6:$BH6,"3")+COUNTIF($AM6:$AV6,"3")+COUNTIF($AA6:$AJ6,"3")+COUNTIF($P6:$Y6,"3")</f>
        <v>2</v>
      </c>
      <c r="ER6" s="2">
        <f>IF(COUNTIF(EP$6:EP$64,EP6)&gt;1,RANK(EQ6,EQ$6:EQ$64,0)/1000,0)</f>
        <v>0</v>
      </c>
      <c r="ES6" s="2">
        <f>EP6+ER6</f>
        <v>2</v>
      </c>
      <c r="ET6" s="2">
        <f>RANK(ES6,ES$6:ES$64,1)</f>
        <v>2</v>
      </c>
      <c r="EU6" s="2">
        <f t="shared" ref="EU6:EU18" si="29">COUNTIF($AY6:$BH6,"4")+COUNTIF($AM6:$AV6,"4")+COUNTIF($AA6:$AJ6,"4")+COUNTIF($P6:$Y6,"4")</f>
        <v>2</v>
      </c>
      <c r="EV6" s="2">
        <f>IF(COUNTIF(ET$6:ET$64,ET6)&gt;1,RANK(EU6,EU$6:EU$64,0)/1000,0)</f>
        <v>0</v>
      </c>
      <c r="EW6" s="2">
        <f>ET6+EV6</f>
        <v>2</v>
      </c>
      <c r="EX6" s="2">
        <f>RANK(EW6,EW$6:EW$64,1)</f>
        <v>2</v>
      </c>
      <c r="EY6" s="2">
        <f t="shared" ref="EY6:EY18" si="30">COUNTIF($AY6:$BH6,"5")+COUNTIF($AM6:$AV6,"5")+COUNTIF($AA6:$AJ6,"5")+COUNTIF($P6:$Y6,"5")</f>
        <v>1</v>
      </c>
      <c r="EZ6" s="2">
        <f>IF(COUNTIF(EX$6:EX$64,EX6)&gt;1,RANK(EY6,EY$6:EY$64,0)/1000,0)</f>
        <v>0</v>
      </c>
      <c r="FA6" s="2">
        <f>EX6+EZ6</f>
        <v>2</v>
      </c>
      <c r="FB6" s="2">
        <f>RANK(FA6,FA$6:FA$64,1)</f>
        <v>2</v>
      </c>
      <c r="FC6" s="2">
        <f t="shared" ref="FC6:FC18" si="31">COUNTIF($AY6:$BH6,"6")+COUNTIF($AM6:$AV6,"6")+COUNTIF($AA6:$AJ6,"6")+COUNTIF($P6:$Y6,"6")</f>
        <v>0</v>
      </c>
      <c r="FD6" s="2">
        <f>IF(COUNTIF(FB$6:FB$64,FB6)&gt;1,RANK(FC6,FC$6:FC$64,0)/1000,0)</f>
        <v>0</v>
      </c>
      <c r="FE6" s="2">
        <f>FB6+FD6</f>
        <v>2</v>
      </c>
      <c r="FF6" s="2">
        <f>RANK(FE6,FE$6:FE$64,1)</f>
        <v>2</v>
      </c>
      <c r="FH6" s="2">
        <f t="shared" ref="FH6:FH18" si="32">COUNTIF($AM6:$AV6,"0")+COUNTIF($AA6:$AJ6,"0")+COUNTIF($P6:$Y6,"0")</f>
        <v>3</v>
      </c>
      <c r="FI6" s="2">
        <f t="shared" ref="FI6:FI37" si="33">IF(COUNTIF($AX$6:$AX$64,AX6)&gt;1,RANK(FH6,FH$6:FH$64,0)/1000,0)</f>
        <v>0</v>
      </c>
      <c r="FJ6" s="2">
        <f t="shared" ref="FJ6:FJ37" si="34">CD6+FI6</f>
        <v>4</v>
      </c>
      <c r="FK6" s="2">
        <f>RANK(FJ6,FJ$6:FJ$64,1)</f>
        <v>4</v>
      </c>
      <c r="FL6" s="2">
        <f t="shared" ref="FL6:FL18" si="35">COUNTIF($AM6:$AV6,"1")+COUNTIF($AA6:$AJ6,"1")+COUNTIF($P6:$Y6,"1")</f>
        <v>4</v>
      </c>
      <c r="FM6" s="2">
        <f>IF(COUNTIF(FK$6:FK$64,FK6)&gt;1,RANK(FL6,FL$6:FL$64,0)/1000,0)</f>
        <v>0</v>
      </c>
      <c r="FN6" s="2">
        <f>FK6+FM6</f>
        <v>4</v>
      </c>
      <c r="FO6" s="2">
        <f>RANK(FN6,FN$6:FN$64,1)</f>
        <v>4</v>
      </c>
      <c r="FP6" s="2">
        <f t="shared" ref="FP6:FP18" si="36">COUNTIF($AM6:$AV6,"2")+COUNTIF($AA6:$AJ6,"2")+COUNTIF($P6:$Y6,"2")</f>
        <v>4</v>
      </c>
      <c r="FQ6" s="2">
        <f>IF(COUNTIF(FO$6:FO$64,FO6)&gt;1,RANK(FP6,FP$6:FP$64,0)/1000,0)</f>
        <v>0</v>
      </c>
      <c r="FR6" s="2">
        <f>FO6+FQ6</f>
        <v>4</v>
      </c>
      <c r="FS6" s="2">
        <f>RANK(FR6,FR$6:FR$64,1)</f>
        <v>4</v>
      </c>
      <c r="FT6" s="2">
        <f t="shared" ref="FT6:FT18" si="37">COUNTIF($AM6:$AV6,"3")+COUNTIF($AA6:$AJ6,"3")+COUNTIF($P6:$Y6,"3")</f>
        <v>2</v>
      </c>
      <c r="FU6" s="2">
        <f>IF(COUNTIF(FS$6:FS$64,FS6)&gt;1,RANK(FT6,FT$6:FT$64,0)/1000,0)</f>
        <v>0</v>
      </c>
      <c r="FV6" s="2">
        <f>FS6+FU6</f>
        <v>4</v>
      </c>
      <c r="FW6" s="2">
        <f>RANK(FV6,FV$6:FV$64,1)</f>
        <v>4</v>
      </c>
      <c r="FX6" s="2">
        <f t="shared" ref="FX6:FX18" si="38">COUNTIF($AM6:$AV6,"4")+COUNTIF($AA6:$AJ6,"4")+COUNTIF($P6:$Y6,"4")</f>
        <v>1</v>
      </c>
      <c r="FY6" s="2">
        <f>IF(COUNTIF(FW$6:FW$64,FW6)&gt;1,RANK(FX6,FX$6:FX$64,0)/1000,0)</f>
        <v>0</v>
      </c>
      <c r="FZ6" s="2">
        <f>FW6+FY6</f>
        <v>4</v>
      </c>
      <c r="GA6" s="2">
        <f>RANK(FZ6,FZ$6:FZ$64,1)</f>
        <v>4</v>
      </c>
      <c r="GB6" s="2">
        <f t="shared" ref="GB6:GB18" si="39">COUNTIF($AM6:$AV6,"5")+COUNTIF($AA6:$AJ6,"5")+COUNTIF($P6:$Y6,"5")</f>
        <v>1</v>
      </c>
      <c r="GC6" s="2">
        <f>IF(COUNTIF(GA$6:GA$64,GA6)&gt;1,RANK(GB6,GB$6:GB$64,0)/1000,0)</f>
        <v>0</v>
      </c>
      <c r="GD6" s="2">
        <f>GA6+GC6</f>
        <v>4</v>
      </c>
      <c r="GE6" s="2">
        <f>RANK(GD6,GD$6:GD$64,1)</f>
        <v>4</v>
      </c>
      <c r="GF6" s="2">
        <f t="shared" ref="GF6:GF18" si="40">COUNTIF($AM6:$AV6,"6")+COUNTIF($AA6:$AJ6,"6")+COUNTIF($P6:$Y6,"6")</f>
        <v>0</v>
      </c>
      <c r="GG6" s="2">
        <f>IF(COUNTIF(GE$6:GE$64,GE6)&gt;1,RANK(GF6,GF$6:GF$64,0)/1000,0)</f>
        <v>0</v>
      </c>
      <c r="GH6" s="2">
        <f>GE6+GG6</f>
        <v>4</v>
      </c>
      <c r="GI6" s="2">
        <f>RANK(GH6,GH$6:GH$64,1)</f>
        <v>4</v>
      </c>
      <c r="GM6" s="2">
        <f t="shared" ref="GM6:GM37" si="41">SUM(P6:Y6,AA6:AJ6,AM6:AV6,AY6:BH6)</f>
        <v>37</v>
      </c>
      <c r="GN6" s="2" t="str">
        <f t="shared" ref="GN6:GN37" si="42">IF(BJ6=GM6,"YES","NO")</f>
        <v>YES</v>
      </c>
      <c r="GO6" s="2">
        <f t="shared" ref="GO6:GO37" si="43">BI6+AW6+AK6+Z6</f>
        <v>37</v>
      </c>
      <c r="GP6" s="2" t="str">
        <f t="shared" ref="GP6:GP37" si="44">IF(BJ6=GO6,"YES","NO")</f>
        <v>YES</v>
      </c>
      <c r="GR6" s="2">
        <f t="shared" ref="GR6:GR18" si="45">COUNTIF($AA6:$AJ6,"0")+COUNTIF($P6:$Y6,"0")</f>
        <v>2</v>
      </c>
      <c r="GS6" s="2">
        <f t="shared" ref="GS6:GS37" si="46">IF(COUNTIF($AL$6:$AL$64,AL6)&gt;1,RANK(GR6,GR$6:GR$64,0)/1000,0)</f>
        <v>2E-3</v>
      </c>
      <c r="GT6" s="2">
        <f t="shared" ref="GT6:GT37" si="47">CC6+GS6</f>
        <v>4.0019999999999998</v>
      </c>
      <c r="GU6" s="2">
        <f>RANK(GT6,GT$6:GT$64,1)</f>
        <v>4</v>
      </c>
      <c r="GV6" s="2">
        <f t="shared" ref="GV6:GV18" si="48">COUNTIF($AA6:$AJ6,"1")+COUNTIF($P6:$Y6,"1")</f>
        <v>3</v>
      </c>
      <c r="GW6" s="2">
        <f>IF(COUNTIF(GU$6:GU$64,GU6)&gt;1,RANK(GV6,GV$6:GV$64,0)/1000,0)</f>
        <v>0</v>
      </c>
      <c r="GX6" s="2">
        <f>GU6+GW6</f>
        <v>4</v>
      </c>
      <c r="GY6" s="2">
        <f>RANK(GX6,GX$6:GX$64,1)</f>
        <v>4</v>
      </c>
      <c r="GZ6" s="2">
        <f t="shared" ref="GZ6:GZ18" si="49">COUNTIF($AA6:$AJ6,"2")+COUNTIF($P6:$Y6,"2")</f>
        <v>2</v>
      </c>
      <c r="HA6" s="2">
        <f>IF(COUNTIF(GY$6:GY$64,GY6)&gt;1,RANK(GZ6,GZ$6:GZ$64,0)/1000,0)</f>
        <v>0</v>
      </c>
      <c r="HB6" s="2">
        <f>GY6+HA6</f>
        <v>4</v>
      </c>
      <c r="HC6" s="2">
        <f>RANK(HB6,HB$6:HB$64,1)</f>
        <v>4</v>
      </c>
      <c r="HD6" s="2">
        <f t="shared" ref="HD6:HD18" si="50">+COUNTIF($AA6:$AJ6,"3")+COUNTIF($P6:$Y6,"3")</f>
        <v>1</v>
      </c>
      <c r="HE6" s="2">
        <f>IF(COUNTIF(HC$6:HC$64,HC6)&gt;1,RANK(HD6,HD$6:HD$64,0)/1000,0)</f>
        <v>0</v>
      </c>
      <c r="HF6" s="2">
        <f>HC6+HE6</f>
        <v>4</v>
      </c>
      <c r="HG6" s="2">
        <f>RANK(HF6,HF$6:HF$64,1)</f>
        <v>4</v>
      </c>
      <c r="HH6" s="2">
        <f t="shared" ref="HH6:HH18" si="51">COUNTIF($AA6:$AJ6,"4")+COUNTIF($P6:$Y6,"4")</f>
        <v>1</v>
      </c>
      <c r="HI6" s="2">
        <f>IF(COUNTIF(HG$6:HG$64,HG6)&gt;1,RANK(HH6,HH$6:HH$64,0)/1000,0)</f>
        <v>0</v>
      </c>
      <c r="HJ6" s="2">
        <f>HG6+HI6</f>
        <v>4</v>
      </c>
      <c r="HK6" s="2">
        <f>RANK(HJ6,HJ$6:HJ$64,1)</f>
        <v>4</v>
      </c>
      <c r="HL6" s="2">
        <f t="shared" ref="HL6:HL18" si="52">COUNTIF($AA6:$AJ6,"5")+COUNTIF($P6:$Y6,"5")</f>
        <v>1</v>
      </c>
      <c r="HM6" s="2">
        <f>IF(COUNTIF(HK$6:HK$64,HK6)&gt;1,RANK(HL6,HL$6:HL$64,0)/1000,0)</f>
        <v>0</v>
      </c>
      <c r="HN6" s="2">
        <f>HK6+HM6</f>
        <v>4</v>
      </c>
      <c r="HO6" s="2">
        <f>RANK(HN6,HN$6:HN$64,1)</f>
        <v>4</v>
      </c>
      <c r="HP6" s="2">
        <f t="shared" ref="HP6:HP18" si="53">COUNTIF($AA6:$AJ6,"6")+COUNTIF($P6:$Y6,"6")</f>
        <v>0</v>
      </c>
      <c r="HQ6" s="2">
        <f>IF(COUNTIF(HO$6:HO$64,HO6)&gt;1,RANK(HP6,HP$6:HP$64,0)/1000,0)</f>
        <v>0</v>
      </c>
      <c r="HR6" s="2">
        <f>HO6+HQ6</f>
        <v>4</v>
      </c>
      <c r="HS6" s="2">
        <f>RANK(HR6,HR$6:HR$64,1)</f>
        <v>4</v>
      </c>
      <c r="HV6" s="2">
        <f t="shared" ref="HV6:HV18" si="54">COUNTIF($P6:$Y6,"0")</f>
        <v>1</v>
      </c>
      <c r="HW6" s="2">
        <f t="shared" ref="HW6:HW37" si="55">IF(COUNTIF($Z$6:$Z$64,Z6)&gt;1,RANK(HV6,HV$6:HV$64,0)/1000,0)</f>
        <v>2E-3</v>
      </c>
      <c r="HX6" s="2">
        <f t="shared" ref="HX6:HX37" si="56">CB6+HW6</f>
        <v>3.0019999999999998</v>
      </c>
      <c r="HY6" s="2">
        <f>RANK(HX6,HX$6:HX$64,1)</f>
        <v>3</v>
      </c>
      <c r="HZ6" s="2">
        <f t="shared" ref="HZ6:HZ18" si="57">COUNTIF($P6:$Y6,"1")</f>
        <v>2</v>
      </c>
      <c r="IA6" s="2">
        <f>IF(COUNTIF(HY$6:HY$64,HY6)&gt;1,RANK(HZ6,HZ$6:HZ$64,0)/1000,0)</f>
        <v>0</v>
      </c>
      <c r="IB6" s="2">
        <f>HY6+IA6</f>
        <v>3</v>
      </c>
      <c r="IC6" s="2">
        <f>RANK(IB6,IB$6:IB$64,1)</f>
        <v>3</v>
      </c>
      <c r="ID6" s="2">
        <f t="shared" ref="ID6:ID18" si="58">COUNTIF($P6:$Y6,"2")</f>
        <v>1</v>
      </c>
      <c r="IE6" s="2">
        <f>IF(COUNTIF(IC$6:IC$64,IC6)&gt;1,RANK(ID6,ID$6:ID$64,0)/1000,0)</f>
        <v>0</v>
      </c>
      <c r="IF6" s="2">
        <f>IC6+IE6</f>
        <v>3</v>
      </c>
      <c r="IG6" s="2">
        <f>RANK(IF6,IF$6:IF$64,1)</f>
        <v>3</v>
      </c>
      <c r="IH6" s="2">
        <f t="shared" ref="IH6:IH18" si="59">COUNTIF($P6:$Y6,"3")</f>
        <v>0</v>
      </c>
      <c r="II6" s="2">
        <f>IF(COUNTIF(IG$6:IG$64,IG6)&gt;1,RANK(IH6,IH$6:IH$64,0)/1000,0)</f>
        <v>0</v>
      </c>
      <c r="IJ6" s="2">
        <f>IG6+II6</f>
        <v>3</v>
      </c>
      <c r="IK6" s="2">
        <f>RANK(IJ6,IJ$6:IJ$64,1)</f>
        <v>3</v>
      </c>
      <c r="IL6" s="2">
        <f t="shared" ref="IL6:IL18" si="60">COUNTIF($P6:$Y6,"4")</f>
        <v>0</v>
      </c>
      <c r="IM6" s="2">
        <f>IF(COUNTIF(IK$6:IK$64,IK6)&gt;1,RANK(IL6,IL$6:IL$64,0)/1000,0)</f>
        <v>0</v>
      </c>
      <c r="IN6" s="2">
        <f>IK6+IM6</f>
        <v>3</v>
      </c>
      <c r="IO6" s="2">
        <f>RANK(IN6,IN$6:IN$64,1)</f>
        <v>3</v>
      </c>
      <c r="IP6" s="2">
        <f t="shared" ref="IP6:IP18" si="61">COUNTIF($P6:$Y6,"5")</f>
        <v>1</v>
      </c>
      <c r="IQ6" s="2">
        <f>IF(COUNTIF(IO$6:IO$64,IO6)&gt;1,RANK(IP6,IP$6:IP$64,0)/1000,0)</f>
        <v>0</v>
      </c>
      <c r="IR6" s="2">
        <f>IO6+IQ6</f>
        <v>3</v>
      </c>
      <c r="IS6" s="2">
        <f>RANK(IR6,IR$6:IR$64,1)</f>
        <v>3</v>
      </c>
      <c r="IT6" s="2">
        <f t="shared" ref="IT6:IT18" si="62">COUNTIF($P6:$Y6,"6")</f>
        <v>0</v>
      </c>
      <c r="IU6" s="2">
        <f>IF(COUNTIF(IS$6:IS$64,IS6)&gt;1,RANK(IT6,IT$6:IT$64,0)/1000,0)</f>
        <v>0</v>
      </c>
      <c r="IV6" s="2">
        <f>IS6+IU6</f>
        <v>3</v>
      </c>
      <c r="IW6" s="2">
        <f>RANK(IV6,IV$6:IV$64,1)</f>
        <v>3</v>
      </c>
    </row>
    <row r="7" spans="1:257" x14ac:dyDescent="0.45">
      <c r="A7" s="2">
        <f t="shared" ref="A7:A64" si="63">CA7</f>
        <v>7</v>
      </c>
      <c r="B7" s="32">
        <v>2</v>
      </c>
      <c r="C7" s="22" t="s">
        <v>150</v>
      </c>
      <c r="D7" s="22" t="s">
        <v>164</v>
      </c>
      <c r="E7" s="22" t="s">
        <v>146</v>
      </c>
      <c r="F7" s="22">
        <v>1640</v>
      </c>
      <c r="G7" s="32" t="s">
        <v>45</v>
      </c>
      <c r="H7" s="32" t="s">
        <v>138</v>
      </c>
      <c r="I7" s="32">
        <v>5</v>
      </c>
      <c r="J7" s="32">
        <v>2</v>
      </c>
      <c r="K7" s="32">
        <v>4</v>
      </c>
      <c r="L7" s="32">
        <v>1</v>
      </c>
      <c r="M7" s="32">
        <v>3</v>
      </c>
      <c r="N7" s="32"/>
      <c r="O7" s="32" t="s">
        <v>48</v>
      </c>
      <c r="P7" s="32">
        <v>8</v>
      </c>
      <c r="Q7" s="32">
        <v>2</v>
      </c>
      <c r="R7" s="32">
        <v>5</v>
      </c>
      <c r="S7" s="32">
        <v>1</v>
      </c>
      <c r="T7" s="32">
        <v>2</v>
      </c>
      <c r="U7" s="32"/>
      <c r="V7" s="32"/>
      <c r="W7" s="32"/>
      <c r="X7" s="32"/>
      <c r="Y7" s="32"/>
      <c r="Z7" s="24">
        <f t="shared" si="5"/>
        <v>18</v>
      </c>
      <c r="AA7" s="32">
        <v>5</v>
      </c>
      <c r="AB7" s="32">
        <v>4</v>
      </c>
      <c r="AC7" s="32">
        <v>5</v>
      </c>
      <c r="AD7" s="32">
        <v>1</v>
      </c>
      <c r="AE7" s="32">
        <v>0</v>
      </c>
      <c r="AF7" s="32"/>
      <c r="AG7" s="32"/>
      <c r="AH7" s="32"/>
      <c r="AI7" s="32"/>
      <c r="AJ7" s="32"/>
      <c r="AK7" s="24">
        <f t="shared" ref="AK7:AK64" si="64">SUM(AA7:AJ7)</f>
        <v>15</v>
      </c>
      <c r="AL7" s="24">
        <f t="shared" si="7"/>
        <v>33</v>
      </c>
      <c r="AM7" s="32">
        <v>3</v>
      </c>
      <c r="AN7" s="32">
        <v>2</v>
      </c>
      <c r="AO7" s="32">
        <v>1</v>
      </c>
      <c r="AP7" s="32">
        <v>2</v>
      </c>
      <c r="AQ7" s="32">
        <v>0</v>
      </c>
      <c r="AR7" s="32"/>
      <c r="AS7" s="32"/>
      <c r="AT7" s="32"/>
      <c r="AU7" s="32"/>
      <c r="AV7" s="32"/>
      <c r="AW7" s="24">
        <f t="shared" ref="AW7:AW64" si="65">SUM(AM7:AV7)</f>
        <v>8</v>
      </c>
      <c r="AX7" s="24">
        <f t="shared" si="8"/>
        <v>41</v>
      </c>
      <c r="AY7" s="32">
        <v>5</v>
      </c>
      <c r="AZ7" s="32">
        <v>6</v>
      </c>
      <c r="BA7" s="32">
        <v>2</v>
      </c>
      <c r="BB7" s="32">
        <v>2</v>
      </c>
      <c r="BC7" s="32">
        <v>2</v>
      </c>
      <c r="BD7" s="32"/>
      <c r="BE7" s="32"/>
      <c r="BF7" s="32"/>
      <c r="BG7" s="32"/>
      <c r="BH7" s="32"/>
      <c r="BI7" s="24">
        <f t="shared" ref="BI7:BI64" si="66">SUM(AY7:BH7)</f>
        <v>17</v>
      </c>
      <c r="BJ7" s="24">
        <f t="shared" si="9"/>
        <v>58</v>
      </c>
      <c r="BK7" s="32">
        <v>3</v>
      </c>
      <c r="BL7" s="32">
        <v>5</v>
      </c>
      <c r="BM7" s="32">
        <v>5</v>
      </c>
      <c r="BN7" s="32">
        <v>2</v>
      </c>
      <c r="BO7" s="32">
        <v>2</v>
      </c>
      <c r="BP7" s="32"/>
      <c r="BQ7" s="32"/>
      <c r="BR7" s="32"/>
      <c r="BS7" s="32"/>
      <c r="BT7" s="32"/>
      <c r="BU7" s="24">
        <f t="shared" ref="BU7:BU64" si="67">SUM(BK7:BT7)</f>
        <v>17</v>
      </c>
      <c r="BV7" s="24">
        <f t="shared" si="10"/>
        <v>75</v>
      </c>
      <c r="BW7" s="24">
        <f t="shared" ref="BW7:BW62" si="68">IW7</f>
        <v>12</v>
      </c>
      <c r="BX7" s="24">
        <f t="shared" ref="BX7:BX62" si="69">HS7</f>
        <v>10</v>
      </c>
      <c r="BY7" s="24">
        <f t="shared" ref="BY7:BY62" si="70">GI7</f>
        <v>9</v>
      </c>
      <c r="BZ7" s="24">
        <f t="shared" ref="BZ7:BZ64" si="71">FF7</f>
        <v>7</v>
      </c>
      <c r="CA7" s="24">
        <f t="shared" ref="CA7:CA64" si="72">EB7</f>
        <v>7</v>
      </c>
      <c r="CB7" s="24">
        <f t="shared" si="11"/>
        <v>12</v>
      </c>
      <c r="CC7" s="24">
        <f t="shared" si="12"/>
        <v>10</v>
      </c>
      <c r="CD7" s="24">
        <f t="shared" si="13"/>
        <v>9</v>
      </c>
      <c r="CE7" s="24">
        <f t="shared" si="14"/>
        <v>7</v>
      </c>
      <c r="CF7" s="24">
        <f t="shared" si="15"/>
        <v>7</v>
      </c>
      <c r="CG7" s="24">
        <f>IF($O7=Constants!$B$2,RANK($CA7,$CA$6:$CA$64,1),"-")</f>
        <v>7</v>
      </c>
      <c r="CH7" s="24">
        <f t="shared" ref="CH7:CH64" si="73">IFERROR(RANK(CG7,$CG$6:$CG$64,1),"")</f>
        <v>7</v>
      </c>
      <c r="CI7" s="24" t="str">
        <f>IF($O7=Constants!$B$3,RANK($CA7,$CA$6:$CA$64,1),"-")</f>
        <v>-</v>
      </c>
      <c r="CJ7" s="24" t="str">
        <f t="shared" ref="CJ7:CJ64" si="74">IFERROR(RANK(CI7,$CI$6:$CI$64,1),"")</f>
        <v/>
      </c>
      <c r="CK7" s="24" t="str">
        <f>IF($O7=Constants!$B$4,RANK($CA7,$CA$6:$CA$64,1),"-")</f>
        <v>-</v>
      </c>
      <c r="CL7" s="24" t="str">
        <f t="shared" ref="CL7:CL64" si="75">IFERROR(RANK(CK7,$CK$6:$CK$64,1),"")</f>
        <v/>
      </c>
      <c r="CM7" s="24" t="str">
        <f>IF($O7=Constants!$B$5,RANK($CA7,$CA$6:$CA$64,1),"-")</f>
        <v>-</v>
      </c>
      <c r="CN7" s="24" t="str">
        <f t="shared" ref="CN7:CN64" si="76">IFERROR(RANK(CM7,$CM$6:$CM$64,1),"")</f>
        <v/>
      </c>
      <c r="CO7" s="24" t="str">
        <f>IF($O7=Constants!$B$6,RANK($CA7,$CA$6:$CA$64,1),"-")</f>
        <v>-</v>
      </c>
      <c r="CP7" s="24" t="str">
        <f t="shared" ref="CP7:CP64" si="77">IFERROR(RANK(CO7,$CO$6:$CO$64,1),"")</f>
        <v/>
      </c>
      <c r="CQ7" s="24" t="str">
        <f>IF($O7=Constants!$B$7,RANK($CA7,$CA$6:$CA$64,1),"-")</f>
        <v>-</v>
      </c>
      <c r="CR7" s="24" t="str">
        <f t="shared" ref="CR7:CR64" si="78">IFERROR(RANK(CQ7,$CQ$6:$CQ$64,1),"")</f>
        <v/>
      </c>
      <c r="CS7" s="24" t="str">
        <f>IF($G7=Constants!$C$4,RANK($CA7,$CA$6:$CA$64,1),"-")</f>
        <v>-</v>
      </c>
      <c r="CT7" s="24" t="str">
        <f t="shared" ref="CT7:CT64" si="79">IFERROR(RANK(CS7,$CS$6:$CS$64,1)," ")</f>
        <v xml:space="preserve"> </v>
      </c>
      <c r="CU7" s="24" t="str">
        <f>IF($G7=Constants!$C$2,RANK($CA7,$CA$6:$CA$64,1),"-")</f>
        <v>-</v>
      </c>
      <c r="CV7" s="24" t="str">
        <f t="shared" ref="CV7:CV64" si="80">IFERROR(RANK(CU7,$CU$6:$CU$64,1)," ")</f>
        <v xml:space="preserve"> </v>
      </c>
      <c r="CW7" s="24" t="str">
        <f t="shared" ref="CW7:CW64" si="81">CH7&amp;CJ7&amp;CL7&amp;CN7&amp;CP7&amp;CR7&amp;CT7</f>
        <v xml:space="preserve">7 </v>
      </c>
      <c r="CX7" s="57" t="str">
        <f>O7</f>
        <v>Red</v>
      </c>
      <c r="CY7" s="24" t="str">
        <f t="shared" ref="CY7:CY64" si="82">G7</f>
        <v>IRS</v>
      </c>
      <c r="DA7" s="2">
        <f t="shared" si="16"/>
        <v>2</v>
      </c>
      <c r="DB7" s="2">
        <f t="shared" si="17"/>
        <v>0</v>
      </c>
      <c r="DC7" s="2">
        <f t="shared" ref="DC7:DC64" si="83">CF7+DB7</f>
        <v>7</v>
      </c>
      <c r="DD7" s="2">
        <f t="shared" ref="DD7:DD64" si="84">RANK(DC7,DC$6:DC$64,1)</f>
        <v>7</v>
      </c>
      <c r="DE7" s="2">
        <f t="shared" si="18"/>
        <v>3</v>
      </c>
      <c r="DF7" s="2">
        <f t="shared" ref="DF7:DF64" si="85">IF(COUNTIF(DD$6:DD$64,DD7)&gt;1,RANK(DE7,DE$6:DE$64,0)/1000,0)</f>
        <v>0</v>
      </c>
      <c r="DG7" s="2">
        <f t="shared" ref="DG7:DG64" si="86">DD7+DF7</f>
        <v>7</v>
      </c>
      <c r="DH7" s="2">
        <f t="shared" ref="DH7:DH64" si="87">RANK(DG7,DG$6:DG$64,1)</f>
        <v>7</v>
      </c>
      <c r="DI7" s="2">
        <f t="shared" si="19"/>
        <v>9</v>
      </c>
      <c r="DJ7" s="2">
        <f t="shared" ref="DJ7:DJ64" si="88">IF(COUNTIF(DH$6:DH$64,DH7)&gt;1,RANK(DI7,DI$6:DI$64,0)/1000,0)</f>
        <v>0</v>
      </c>
      <c r="DK7" s="2">
        <f t="shared" ref="DK7:DK64" si="89">DH7+DJ7</f>
        <v>7</v>
      </c>
      <c r="DL7" s="2">
        <f t="shared" ref="DL7:DL64" si="90">RANK(DK7,DK$6:DK$64,1)</f>
        <v>7</v>
      </c>
      <c r="DM7" s="2">
        <f t="shared" si="20"/>
        <v>2</v>
      </c>
      <c r="DN7" s="2">
        <f t="shared" ref="DN7:DN64" si="91">IF(COUNTIF(DL$6:DL$64,DL7)&gt;1,RANK(DM7,DM$6:DM$64,0)/1000,0)</f>
        <v>0</v>
      </c>
      <c r="DO7" s="2">
        <f t="shared" ref="DO7:DO64" si="92">DL7+DN7</f>
        <v>7</v>
      </c>
      <c r="DP7" s="2">
        <f t="shared" ref="DP7:DP64" si="93">RANK(DO7,DO$6:DO$64,1)</f>
        <v>7</v>
      </c>
      <c r="DQ7" s="2">
        <f t="shared" si="21"/>
        <v>1</v>
      </c>
      <c r="DR7" s="2">
        <f t="shared" ref="DR7:DR64" si="94">IF(COUNTIF(DP$6:DP$64,DP7)&gt;1,RANK(DQ7,DQ$6:DQ$64,0)/1000,0)</f>
        <v>0</v>
      </c>
      <c r="DS7" s="2">
        <f t="shared" ref="DS7:DS64" si="95">DP7+DR7</f>
        <v>7</v>
      </c>
      <c r="DT7" s="2">
        <f t="shared" ref="DT7:DT64" si="96">RANK(DS7,DS$6:DS$64,1)</f>
        <v>7</v>
      </c>
      <c r="DU7" s="2">
        <f t="shared" si="22"/>
        <v>6</v>
      </c>
      <c r="DV7" s="2">
        <f t="shared" ref="DV7:DV64" si="97">IF(COUNTIF(DT$6:DT$64,DT7)&gt;1,RANK(DU7,DU$6:DU$64,0)/1000,0)</f>
        <v>0</v>
      </c>
      <c r="DW7" s="2">
        <f t="shared" ref="DW7:DW64" si="98">DT7+DV7</f>
        <v>7</v>
      </c>
      <c r="DX7" s="2">
        <f t="shared" ref="DX7:DX64" si="99">RANK(DW7,DW$6:DW$64,1)</f>
        <v>7</v>
      </c>
      <c r="DY7" s="2">
        <f t="shared" si="23"/>
        <v>1</v>
      </c>
      <c r="DZ7" s="2">
        <f t="shared" ref="DZ7:DZ64" si="100">IF(COUNTIF(DX$6:DX$64,DX7)&gt;1,RANK(DY7,DY$6:DY$64,0)/1000,0)</f>
        <v>0</v>
      </c>
      <c r="EA7" s="2">
        <f t="shared" ref="EA7:EA64" si="101">DX7+DZ7</f>
        <v>7</v>
      </c>
      <c r="EB7" s="2">
        <f t="shared" ref="EB7:EB64" si="102">RANK(EA7,EA$6:EA$64,1)</f>
        <v>7</v>
      </c>
      <c r="EE7" s="2">
        <f t="shared" si="24"/>
        <v>2</v>
      </c>
      <c r="EF7" s="2">
        <f t="shared" si="25"/>
        <v>0</v>
      </c>
      <c r="EG7" s="2">
        <f t="shared" ref="EG7:EG64" si="103">CE7+EF7</f>
        <v>7</v>
      </c>
      <c r="EH7" s="2">
        <f t="shared" ref="EH7:EH64" si="104">RANK(EG7,EG$6:EG$64,1)</f>
        <v>7</v>
      </c>
      <c r="EI7" s="2">
        <f t="shared" si="26"/>
        <v>3</v>
      </c>
      <c r="EJ7" s="2">
        <f t="shared" ref="EJ7:EJ64" si="105">IF(COUNTIF(EH$6:EH$64,EH7)&gt;1,RANK(EI7,EI$6:EI$64,0)/1000,0)</f>
        <v>0</v>
      </c>
      <c r="EK7" s="2">
        <f t="shared" ref="EK7:EK62" si="106">EH7+EJ7</f>
        <v>7</v>
      </c>
      <c r="EL7" s="2">
        <f t="shared" ref="EL7:EL64" si="107">RANK(EK7,EK$6:EK$64,1)</f>
        <v>7</v>
      </c>
      <c r="EM7" s="2">
        <f t="shared" si="27"/>
        <v>7</v>
      </c>
      <c r="EN7" s="2">
        <f t="shared" ref="EN7:EN64" si="108">IF(COUNTIF(EL$6:EL$64,EL7)&gt;1,RANK(EM7,EM$6:EM$64,0)/1000,0)</f>
        <v>0</v>
      </c>
      <c r="EO7" s="2">
        <f t="shared" ref="EO7:EO62" si="109">EL7+EN7</f>
        <v>7</v>
      </c>
      <c r="EP7" s="2">
        <f t="shared" ref="EP7:EP64" si="110">RANK(EO7,EO$6:EO$64,1)</f>
        <v>7</v>
      </c>
      <c r="EQ7" s="2">
        <f t="shared" si="28"/>
        <v>1</v>
      </c>
      <c r="ER7" s="2">
        <f t="shared" ref="ER7:ER64" si="111">IF(COUNTIF(EP$6:EP$64,EP7)&gt;1,RANK(EQ7,EQ$6:EQ$64,0)/1000,0)</f>
        <v>0</v>
      </c>
      <c r="ES7" s="2">
        <f t="shared" ref="ES7:ES62" si="112">EP7+ER7</f>
        <v>7</v>
      </c>
      <c r="ET7" s="2">
        <f t="shared" ref="ET7:ET64" si="113">RANK(ES7,ES$6:ES$64,1)</f>
        <v>7</v>
      </c>
      <c r="EU7" s="2">
        <f t="shared" si="29"/>
        <v>1</v>
      </c>
      <c r="EV7" s="2">
        <f t="shared" ref="EV7:EV64" si="114">IF(COUNTIF(ET$6:ET$64,ET7)&gt;1,RANK(EU7,EU$6:EU$64,0)/1000,0)</f>
        <v>0</v>
      </c>
      <c r="EW7" s="2">
        <f t="shared" ref="EW7:EW62" si="115">ET7+EV7</f>
        <v>7</v>
      </c>
      <c r="EX7" s="2">
        <f t="shared" ref="EX7:EX64" si="116">RANK(EW7,EW$6:EW$64,1)</f>
        <v>7</v>
      </c>
      <c r="EY7" s="2">
        <f t="shared" si="30"/>
        <v>4</v>
      </c>
      <c r="EZ7" s="2">
        <f t="shared" ref="EZ7:EZ64" si="117">IF(COUNTIF(EX$6:EX$64,EX7)&gt;1,RANK(EY7,EY$6:EY$64,0)/1000,0)</f>
        <v>0</v>
      </c>
      <c r="FA7" s="2">
        <f t="shared" ref="FA7:FA62" si="118">EX7+EZ7</f>
        <v>7</v>
      </c>
      <c r="FB7" s="2">
        <f t="shared" ref="FB7:FB64" si="119">RANK(FA7,FA$6:FA$64,1)</f>
        <v>7</v>
      </c>
      <c r="FC7" s="2">
        <f t="shared" si="31"/>
        <v>1</v>
      </c>
      <c r="FD7" s="2">
        <f t="shared" ref="FD7:FD64" si="120">IF(COUNTIF(FB$6:FB$64,FB7)&gt;1,RANK(FC7,FC$6:FC$64,0)/1000,0)</f>
        <v>0</v>
      </c>
      <c r="FE7" s="2">
        <f t="shared" ref="FE7:FE62" si="121">FB7+FD7</f>
        <v>7</v>
      </c>
      <c r="FF7" s="2">
        <f t="shared" ref="FF7:FF64" si="122">RANK(FE7,FE$6:FE$64,1)</f>
        <v>7</v>
      </c>
      <c r="FH7" s="2">
        <f t="shared" si="32"/>
        <v>2</v>
      </c>
      <c r="FI7" s="2">
        <f t="shared" si="33"/>
        <v>0</v>
      </c>
      <c r="FJ7" s="2">
        <f t="shared" si="34"/>
        <v>9</v>
      </c>
      <c r="FK7" s="2">
        <f t="shared" ref="FK7:FK64" si="123">RANK(FJ7,FJ$6:FJ$64,1)</f>
        <v>9</v>
      </c>
      <c r="FL7" s="2">
        <f t="shared" si="35"/>
        <v>3</v>
      </c>
      <c r="FM7" s="2">
        <f t="shared" ref="FM7:FM64" si="124">IF(COUNTIF(FK$6:FK$64,FK7)&gt;1,RANK(FL7,FL$6:FL$64,0)/1000,0)</f>
        <v>0</v>
      </c>
      <c r="FN7" s="2">
        <f t="shared" ref="FN7:FN62" si="125">FK7+FM7</f>
        <v>9</v>
      </c>
      <c r="FO7" s="2">
        <f t="shared" ref="FO7:FO64" si="126">RANK(FN7,FN$6:FN$64,1)</f>
        <v>9</v>
      </c>
      <c r="FP7" s="2">
        <f t="shared" si="36"/>
        <v>4</v>
      </c>
      <c r="FQ7" s="2">
        <f t="shared" ref="FQ7:FQ64" si="127">IF(COUNTIF(FO$6:FO$64,FO7)&gt;1,RANK(FP7,FP$6:FP$64,0)/1000,0)</f>
        <v>0</v>
      </c>
      <c r="FR7" s="2">
        <f t="shared" ref="FR7:FR62" si="128">FO7+FQ7</f>
        <v>9</v>
      </c>
      <c r="FS7" s="2">
        <f t="shared" ref="FS7:FS64" si="129">RANK(FR7,FR$6:FR$64,1)</f>
        <v>9</v>
      </c>
      <c r="FT7" s="2">
        <f t="shared" si="37"/>
        <v>1</v>
      </c>
      <c r="FU7" s="2">
        <f t="shared" ref="FU7:FU64" si="130">IF(COUNTIF(FS$6:FS$64,FS7)&gt;1,RANK(FT7,FT$6:FT$64,0)/1000,0)</f>
        <v>0</v>
      </c>
      <c r="FV7" s="2">
        <f t="shared" ref="FV7:FV62" si="131">FS7+FU7</f>
        <v>9</v>
      </c>
      <c r="FW7" s="2">
        <f t="shared" ref="FW7:FW64" si="132">RANK(FV7,FV$6:FV$64,1)</f>
        <v>9</v>
      </c>
      <c r="FX7" s="2">
        <f t="shared" si="38"/>
        <v>1</v>
      </c>
      <c r="FY7" s="2">
        <f t="shared" ref="FY7:FY64" si="133">IF(COUNTIF(FW$6:FW$64,FW7)&gt;1,RANK(FX7,FX$6:FX$64,0)/1000,0)</f>
        <v>0</v>
      </c>
      <c r="FZ7" s="2">
        <f t="shared" ref="FZ7:FZ62" si="134">FW7+FY7</f>
        <v>9</v>
      </c>
      <c r="GA7" s="2">
        <f t="shared" ref="GA7:GA64" si="135">RANK(FZ7,FZ$6:FZ$64,1)</f>
        <v>9</v>
      </c>
      <c r="GB7" s="2">
        <f t="shared" si="39"/>
        <v>3</v>
      </c>
      <c r="GC7" s="2">
        <f t="shared" ref="GC7:GC64" si="136">IF(COUNTIF(GA$6:GA$64,GA7)&gt;1,RANK(GB7,GB$6:GB$64,0)/1000,0)</f>
        <v>0</v>
      </c>
      <c r="GD7" s="2">
        <f t="shared" ref="GD7:GD62" si="137">GA7+GC7</f>
        <v>9</v>
      </c>
      <c r="GE7" s="2">
        <f t="shared" ref="GE7:GE64" si="138">RANK(GD7,GD$6:GD$64,1)</f>
        <v>9</v>
      </c>
      <c r="GF7" s="2">
        <f t="shared" si="40"/>
        <v>0</v>
      </c>
      <c r="GG7" s="2">
        <f t="shared" ref="GG7:GG64" si="139">IF(COUNTIF(GE$6:GE$64,GE7)&gt;1,RANK(GF7,GF$6:GF$64,0)/1000,0)</f>
        <v>0</v>
      </c>
      <c r="GH7" s="2">
        <f t="shared" ref="GH7:GH62" si="140">GE7+GG7</f>
        <v>9</v>
      </c>
      <c r="GI7" s="2">
        <f t="shared" ref="GI7:GI64" si="141">RANK(GH7,GH$6:GH$64,1)</f>
        <v>9</v>
      </c>
      <c r="GM7" s="2">
        <f t="shared" si="41"/>
        <v>58</v>
      </c>
      <c r="GN7" s="2" t="str">
        <f t="shared" si="42"/>
        <v>YES</v>
      </c>
      <c r="GO7" s="2">
        <f t="shared" si="43"/>
        <v>58</v>
      </c>
      <c r="GP7" s="2" t="str">
        <f t="shared" si="44"/>
        <v>YES</v>
      </c>
      <c r="GR7" s="2">
        <f t="shared" si="45"/>
        <v>1</v>
      </c>
      <c r="GS7" s="2">
        <f t="shared" si="46"/>
        <v>0</v>
      </c>
      <c r="GT7" s="2">
        <f t="shared" si="47"/>
        <v>10</v>
      </c>
      <c r="GU7" s="2">
        <f t="shared" ref="GU7:GU64" si="142">RANK(GT7,GT$6:GT$64,1)</f>
        <v>10</v>
      </c>
      <c r="GV7" s="2">
        <f t="shared" si="48"/>
        <v>2</v>
      </c>
      <c r="GW7" s="2">
        <f t="shared" ref="GW7:GW64" si="143">IF(COUNTIF(GU$6:GU$64,GU7)&gt;1,RANK(GV7,GV$6:GV$64,0)/1000,0)</f>
        <v>0</v>
      </c>
      <c r="GX7" s="2">
        <f t="shared" ref="GX7:GX62" si="144">GU7+GW7</f>
        <v>10</v>
      </c>
      <c r="GY7" s="2">
        <f t="shared" ref="GY7:GY64" si="145">RANK(GX7,GX$6:GX$64,1)</f>
        <v>10</v>
      </c>
      <c r="GZ7" s="2">
        <f t="shared" si="49"/>
        <v>2</v>
      </c>
      <c r="HA7" s="2">
        <f t="shared" ref="HA7:HA64" si="146">IF(COUNTIF(GY$6:GY$64,GY7)&gt;1,RANK(GZ7,GZ$6:GZ$64,0)/1000,0)</f>
        <v>0</v>
      </c>
      <c r="HB7" s="2">
        <f t="shared" ref="HB7:HB62" si="147">GY7+HA7</f>
        <v>10</v>
      </c>
      <c r="HC7" s="2">
        <f t="shared" ref="HC7:HC64" si="148">RANK(HB7,HB$6:HB$64,1)</f>
        <v>10</v>
      </c>
      <c r="HD7" s="2">
        <f t="shared" si="50"/>
        <v>0</v>
      </c>
      <c r="HE7" s="2">
        <f t="shared" ref="HE7:HE64" si="149">IF(COUNTIF(HC$6:HC$64,HC7)&gt;1,RANK(HD7,HD$6:HD$64,0)/1000,0)</f>
        <v>0</v>
      </c>
      <c r="HF7" s="2">
        <f t="shared" ref="HF7:HF62" si="150">HC7+HE7</f>
        <v>10</v>
      </c>
      <c r="HG7" s="2">
        <f t="shared" ref="HG7:HG64" si="151">RANK(HF7,HF$6:HF$64,1)</f>
        <v>10</v>
      </c>
      <c r="HH7" s="2">
        <f t="shared" si="51"/>
        <v>1</v>
      </c>
      <c r="HI7" s="2">
        <f t="shared" ref="HI7:HI64" si="152">IF(COUNTIF(HG$6:HG$64,HG7)&gt;1,RANK(HH7,HH$6:HH$64,0)/1000,0)</f>
        <v>0</v>
      </c>
      <c r="HJ7" s="2">
        <f t="shared" ref="HJ7:HJ62" si="153">HG7+HI7</f>
        <v>10</v>
      </c>
      <c r="HK7" s="2">
        <f t="shared" ref="HK7:HK64" si="154">RANK(HJ7,HJ$6:HJ$64,1)</f>
        <v>10</v>
      </c>
      <c r="HL7" s="2">
        <f t="shared" si="52"/>
        <v>3</v>
      </c>
      <c r="HM7" s="2">
        <f t="shared" ref="HM7:HM64" si="155">IF(COUNTIF(HK$6:HK$64,HK7)&gt;1,RANK(HL7,HL$6:HL$64,0)/1000,0)</f>
        <v>0</v>
      </c>
      <c r="HN7" s="2">
        <f t="shared" ref="HN7:HN62" si="156">HK7+HM7</f>
        <v>10</v>
      </c>
      <c r="HO7" s="2">
        <f t="shared" ref="HO7:HO64" si="157">RANK(HN7,HN$6:HN$64,1)</f>
        <v>10</v>
      </c>
      <c r="HP7" s="2">
        <f t="shared" si="53"/>
        <v>0</v>
      </c>
      <c r="HQ7" s="2">
        <f t="shared" ref="HQ7:HQ64" si="158">IF(COUNTIF(HO$6:HO$64,HO7)&gt;1,RANK(HP7,HP$6:HP$64,0)/1000,0)</f>
        <v>0</v>
      </c>
      <c r="HR7" s="2">
        <f t="shared" ref="HR7:HR62" si="159">HO7+HQ7</f>
        <v>10</v>
      </c>
      <c r="HS7" s="2">
        <f t="shared" ref="HS7:HS64" si="160">RANK(HR7,HR$6:HR$64,1)</f>
        <v>10</v>
      </c>
      <c r="HV7" s="2">
        <f t="shared" si="54"/>
        <v>0</v>
      </c>
      <c r="HW7" s="2">
        <f t="shared" si="55"/>
        <v>0</v>
      </c>
      <c r="HX7" s="2">
        <f t="shared" si="56"/>
        <v>12</v>
      </c>
      <c r="HY7" s="2">
        <f t="shared" ref="HY7:HY64" si="161">RANK(HX7,HX$6:HX$64,1)</f>
        <v>12</v>
      </c>
      <c r="HZ7" s="2">
        <f t="shared" si="57"/>
        <v>1</v>
      </c>
      <c r="IA7" s="2">
        <f t="shared" ref="IA7:IA64" si="162">IF(COUNTIF(HY$6:HY$64,HY7)&gt;1,RANK(HZ7,HZ$6:HZ$64,0)/1000,0)</f>
        <v>0</v>
      </c>
      <c r="IB7" s="2">
        <f t="shared" ref="IB7:IB62" si="163">HY7+IA7</f>
        <v>12</v>
      </c>
      <c r="IC7" s="2">
        <f t="shared" ref="IC7:IC64" si="164">RANK(IB7,IB$6:IB$64,1)</f>
        <v>12</v>
      </c>
      <c r="ID7" s="2">
        <f t="shared" si="58"/>
        <v>2</v>
      </c>
      <c r="IE7" s="2">
        <f t="shared" ref="IE7:IE64" si="165">IF(COUNTIF(IC$6:IC$64,IC7)&gt;1,RANK(ID7,ID$6:ID$64,0)/1000,0)</f>
        <v>0</v>
      </c>
      <c r="IF7" s="2">
        <f t="shared" ref="IF7:IF62" si="166">IC7+IE7</f>
        <v>12</v>
      </c>
      <c r="IG7" s="2">
        <f t="shared" ref="IG7:IG64" si="167">RANK(IF7,IF$6:IF$64,1)</f>
        <v>12</v>
      </c>
      <c r="IH7" s="2">
        <f t="shared" si="59"/>
        <v>0</v>
      </c>
      <c r="II7" s="2">
        <f t="shared" ref="II7:II64" si="168">IF(COUNTIF(IG$6:IG$64,IG7)&gt;1,RANK(IH7,IH$6:IH$64,0)/1000,0)</f>
        <v>0</v>
      </c>
      <c r="IJ7" s="2">
        <f t="shared" ref="IJ7:IJ62" si="169">IG7+II7</f>
        <v>12</v>
      </c>
      <c r="IK7" s="2">
        <f t="shared" ref="IK7:IK64" si="170">RANK(IJ7,IJ$6:IJ$64,1)</f>
        <v>12</v>
      </c>
      <c r="IL7" s="2">
        <f t="shared" si="60"/>
        <v>0</v>
      </c>
      <c r="IM7" s="2">
        <f t="shared" ref="IM7:IM64" si="171">IF(COUNTIF(IK$6:IK$64,IK7)&gt;1,RANK(IL7,IL$6:IL$64,0)/1000,0)</f>
        <v>0</v>
      </c>
      <c r="IN7" s="2">
        <f t="shared" ref="IN7:IN62" si="172">IK7+IM7</f>
        <v>12</v>
      </c>
      <c r="IO7" s="2">
        <f t="shared" ref="IO7:IO64" si="173">RANK(IN7,IN$6:IN$64,1)</f>
        <v>12</v>
      </c>
      <c r="IP7" s="2">
        <f t="shared" si="61"/>
        <v>1</v>
      </c>
      <c r="IQ7" s="2">
        <f t="shared" ref="IQ7:IQ64" si="174">IF(COUNTIF(IO$6:IO$64,IO7)&gt;1,RANK(IP7,IP$6:IP$64,0)/1000,0)</f>
        <v>0</v>
      </c>
      <c r="IR7" s="2">
        <f t="shared" ref="IR7:IR62" si="175">IO7+IQ7</f>
        <v>12</v>
      </c>
      <c r="IS7" s="2">
        <f t="shared" ref="IS7:IS64" si="176">RANK(IR7,IR$6:IR$64,1)</f>
        <v>12</v>
      </c>
      <c r="IT7" s="2">
        <f t="shared" si="62"/>
        <v>0</v>
      </c>
      <c r="IU7" s="2">
        <f t="shared" ref="IU7:IU64" si="177">IF(COUNTIF(IS$6:IS$64,IS7)&gt;1,RANK(IT7,IT$6:IT$64,0)/1000,0)</f>
        <v>0</v>
      </c>
      <c r="IV7" s="2">
        <f t="shared" ref="IV7:IV62" si="178">IS7+IU7</f>
        <v>12</v>
      </c>
      <c r="IW7" s="2">
        <f t="shared" ref="IW7:IW64" si="179">RANK(IV7,IV$6:IV$64,1)</f>
        <v>12</v>
      </c>
    </row>
    <row r="8" spans="1:257" x14ac:dyDescent="0.45">
      <c r="A8" s="2">
        <f t="shared" si="63"/>
        <v>6</v>
      </c>
      <c r="B8" s="32">
        <v>3</v>
      </c>
      <c r="C8" s="22" t="s">
        <v>151</v>
      </c>
      <c r="D8" s="22" t="s">
        <v>165</v>
      </c>
      <c r="E8" s="22" t="s">
        <v>142</v>
      </c>
      <c r="F8" s="22">
        <v>1440</v>
      </c>
      <c r="G8" s="32" t="s">
        <v>45</v>
      </c>
      <c r="H8" s="32" t="s">
        <v>138</v>
      </c>
      <c r="I8" s="32">
        <v>5</v>
      </c>
      <c r="J8" s="32">
        <v>2</v>
      </c>
      <c r="K8" s="32">
        <v>4</v>
      </c>
      <c r="L8" s="32">
        <v>1</v>
      </c>
      <c r="M8" s="32">
        <v>3</v>
      </c>
      <c r="N8" s="32"/>
      <c r="O8" s="32" t="s">
        <v>48</v>
      </c>
      <c r="P8" s="32">
        <v>2</v>
      </c>
      <c r="Q8" s="32">
        <v>2</v>
      </c>
      <c r="R8" s="32">
        <v>3</v>
      </c>
      <c r="S8" s="32">
        <v>2</v>
      </c>
      <c r="T8" s="32">
        <v>2</v>
      </c>
      <c r="U8" s="32"/>
      <c r="V8" s="32"/>
      <c r="W8" s="49"/>
      <c r="X8" s="32"/>
      <c r="Y8" s="32"/>
      <c r="Z8" s="24">
        <f t="shared" si="5"/>
        <v>11</v>
      </c>
      <c r="AA8" s="32">
        <v>5</v>
      </c>
      <c r="AB8" s="32">
        <v>2</v>
      </c>
      <c r="AC8" s="32">
        <v>1</v>
      </c>
      <c r="AD8" s="32">
        <v>0</v>
      </c>
      <c r="AE8" s="32">
        <v>1</v>
      </c>
      <c r="AF8" s="32"/>
      <c r="AG8" s="32"/>
      <c r="AH8" s="32"/>
      <c r="AI8" s="32"/>
      <c r="AJ8" s="32"/>
      <c r="AK8" s="24">
        <f t="shared" si="64"/>
        <v>9</v>
      </c>
      <c r="AL8" s="24">
        <f t="shared" si="7"/>
        <v>20</v>
      </c>
      <c r="AM8" s="32">
        <v>5</v>
      </c>
      <c r="AN8" s="32">
        <v>2</v>
      </c>
      <c r="AO8" s="32">
        <v>1</v>
      </c>
      <c r="AP8" s="32">
        <v>2</v>
      </c>
      <c r="AQ8" s="32">
        <v>1</v>
      </c>
      <c r="AR8" s="32"/>
      <c r="AS8" s="32"/>
      <c r="AT8" s="32"/>
      <c r="AU8" s="32"/>
      <c r="AV8" s="32"/>
      <c r="AW8" s="24">
        <f t="shared" si="65"/>
        <v>11</v>
      </c>
      <c r="AX8" s="24">
        <f t="shared" si="8"/>
        <v>31</v>
      </c>
      <c r="AY8" s="32">
        <v>5</v>
      </c>
      <c r="AZ8" s="32">
        <v>5</v>
      </c>
      <c r="BA8" s="32">
        <v>4</v>
      </c>
      <c r="BB8" s="32">
        <v>2</v>
      </c>
      <c r="BC8" s="32">
        <v>3</v>
      </c>
      <c r="BD8" s="32"/>
      <c r="BE8" s="32"/>
      <c r="BF8" s="32"/>
      <c r="BG8" s="32"/>
      <c r="BH8" s="32"/>
      <c r="BI8" s="24">
        <f t="shared" si="66"/>
        <v>19</v>
      </c>
      <c r="BJ8" s="24">
        <f t="shared" si="9"/>
        <v>50</v>
      </c>
      <c r="BK8" s="32">
        <v>9</v>
      </c>
      <c r="BL8" s="32">
        <v>5</v>
      </c>
      <c r="BM8" s="32">
        <v>5</v>
      </c>
      <c r="BN8" s="32">
        <v>0</v>
      </c>
      <c r="BO8" s="32">
        <v>2</v>
      </c>
      <c r="BP8" s="32"/>
      <c r="BQ8" s="32"/>
      <c r="BR8" s="32"/>
      <c r="BS8" s="32"/>
      <c r="BT8" s="32"/>
      <c r="BU8" s="24">
        <f t="shared" si="67"/>
        <v>21</v>
      </c>
      <c r="BV8" s="24">
        <f t="shared" si="10"/>
        <v>71</v>
      </c>
      <c r="BW8" s="24">
        <f t="shared" si="68"/>
        <v>7</v>
      </c>
      <c r="BX8" s="24">
        <f t="shared" si="69"/>
        <v>6</v>
      </c>
      <c r="BY8" s="24">
        <f t="shared" si="70"/>
        <v>6</v>
      </c>
      <c r="BZ8" s="24">
        <f t="shared" si="71"/>
        <v>6</v>
      </c>
      <c r="CA8" s="24">
        <f t="shared" si="72"/>
        <v>6</v>
      </c>
      <c r="CB8" s="24">
        <f t="shared" si="11"/>
        <v>6</v>
      </c>
      <c r="CC8" s="24">
        <f t="shared" si="12"/>
        <v>6</v>
      </c>
      <c r="CD8" s="24">
        <f t="shared" si="13"/>
        <v>6</v>
      </c>
      <c r="CE8" s="24">
        <f t="shared" si="14"/>
        <v>6</v>
      </c>
      <c r="CF8" s="24">
        <f t="shared" si="15"/>
        <v>6</v>
      </c>
      <c r="CG8" s="24">
        <f>IF($O8=Constants!$B$2,RANK($CA8,$CA$6:$CA$64,1),"-")</f>
        <v>6</v>
      </c>
      <c r="CH8" s="24">
        <f t="shared" si="73"/>
        <v>6</v>
      </c>
      <c r="CI8" s="24" t="str">
        <f>IF($O8=Constants!$B$3,RANK($CA8,$CA$6:$CA$64,1),"-")</f>
        <v>-</v>
      </c>
      <c r="CJ8" s="24" t="str">
        <f t="shared" si="74"/>
        <v/>
      </c>
      <c r="CK8" s="24" t="str">
        <f>IF($O8=Constants!$B$4,RANK($CA8,$CA$6:$CA$64,1),"-")</f>
        <v>-</v>
      </c>
      <c r="CL8" s="24" t="str">
        <f t="shared" si="75"/>
        <v/>
      </c>
      <c r="CM8" s="24" t="str">
        <f>IF($O8=Constants!$B$5,RANK($CA8,$CA$6:$CA$64,1),"-")</f>
        <v>-</v>
      </c>
      <c r="CN8" s="24" t="str">
        <f t="shared" si="76"/>
        <v/>
      </c>
      <c r="CO8" s="24" t="str">
        <f>IF($O8=Constants!$B$6,RANK($CA8,$CA$6:$CA$64,1),"-")</f>
        <v>-</v>
      </c>
      <c r="CP8" s="24" t="str">
        <f t="shared" si="77"/>
        <v/>
      </c>
      <c r="CQ8" s="24" t="str">
        <f>IF($O8=Constants!$B$7,RANK($CA8,$CA$6:$CA$64,1),"-")</f>
        <v>-</v>
      </c>
      <c r="CR8" s="24" t="str">
        <f t="shared" si="78"/>
        <v/>
      </c>
      <c r="CS8" s="24" t="str">
        <f>IF($G8=Constants!$C$4,RANK($CA8,$CA$6:$CA$64,1),"-")</f>
        <v>-</v>
      </c>
      <c r="CT8" s="24" t="str">
        <f t="shared" si="79"/>
        <v xml:space="preserve"> </v>
      </c>
      <c r="CU8" s="24" t="str">
        <f>IF($G8=Constants!$C$2,RANK($CA8,$CA$6:$CA$64,1),"-")</f>
        <v>-</v>
      </c>
      <c r="CV8" s="24" t="str">
        <f t="shared" si="80"/>
        <v xml:space="preserve"> </v>
      </c>
      <c r="CW8" s="24" t="str">
        <f t="shared" si="81"/>
        <v xml:space="preserve">6 </v>
      </c>
      <c r="CX8" s="57" t="str">
        <f t="shared" ref="CX8:CX64" si="180">O8</f>
        <v>Red</v>
      </c>
      <c r="CY8" s="24" t="str">
        <f t="shared" si="82"/>
        <v>IRS</v>
      </c>
      <c r="DA8" s="2">
        <f t="shared" si="16"/>
        <v>2</v>
      </c>
      <c r="DB8" s="2">
        <f t="shared" si="17"/>
        <v>0</v>
      </c>
      <c r="DC8" s="2">
        <f t="shared" si="83"/>
        <v>6</v>
      </c>
      <c r="DD8" s="2">
        <f t="shared" si="84"/>
        <v>6</v>
      </c>
      <c r="DE8" s="2">
        <f t="shared" si="18"/>
        <v>4</v>
      </c>
      <c r="DF8" s="2">
        <f t="shared" si="85"/>
        <v>0</v>
      </c>
      <c r="DG8" s="2">
        <f t="shared" si="86"/>
        <v>6</v>
      </c>
      <c r="DH8" s="2">
        <f t="shared" si="87"/>
        <v>6</v>
      </c>
      <c r="DI8" s="2">
        <f t="shared" si="19"/>
        <v>9</v>
      </c>
      <c r="DJ8" s="2">
        <f t="shared" si="88"/>
        <v>0</v>
      </c>
      <c r="DK8" s="2">
        <f t="shared" si="89"/>
        <v>6</v>
      </c>
      <c r="DL8" s="2">
        <f t="shared" si="90"/>
        <v>6</v>
      </c>
      <c r="DM8" s="2">
        <f t="shared" si="20"/>
        <v>2</v>
      </c>
      <c r="DN8" s="2">
        <f t="shared" si="91"/>
        <v>0</v>
      </c>
      <c r="DO8" s="2">
        <f t="shared" si="92"/>
        <v>6</v>
      </c>
      <c r="DP8" s="2">
        <f t="shared" si="93"/>
        <v>6</v>
      </c>
      <c r="DQ8" s="2">
        <f t="shared" si="21"/>
        <v>1</v>
      </c>
      <c r="DR8" s="2">
        <f t="shared" si="94"/>
        <v>0</v>
      </c>
      <c r="DS8" s="2">
        <f t="shared" si="95"/>
        <v>6</v>
      </c>
      <c r="DT8" s="2">
        <f t="shared" si="96"/>
        <v>6</v>
      </c>
      <c r="DU8" s="2">
        <f t="shared" si="22"/>
        <v>6</v>
      </c>
      <c r="DV8" s="2">
        <f t="shared" si="97"/>
        <v>0</v>
      </c>
      <c r="DW8" s="2">
        <f t="shared" si="98"/>
        <v>6</v>
      </c>
      <c r="DX8" s="2">
        <f t="shared" si="99"/>
        <v>6</v>
      </c>
      <c r="DY8" s="2">
        <f t="shared" si="23"/>
        <v>0</v>
      </c>
      <c r="DZ8" s="2">
        <f t="shared" si="100"/>
        <v>0</v>
      </c>
      <c r="EA8" s="2">
        <f t="shared" si="101"/>
        <v>6</v>
      </c>
      <c r="EB8" s="2">
        <f t="shared" si="102"/>
        <v>6</v>
      </c>
      <c r="EE8" s="2">
        <f t="shared" si="24"/>
        <v>1</v>
      </c>
      <c r="EF8" s="2">
        <f t="shared" si="25"/>
        <v>0</v>
      </c>
      <c r="EG8" s="2">
        <f t="shared" si="103"/>
        <v>6</v>
      </c>
      <c r="EH8" s="2">
        <f t="shared" si="104"/>
        <v>6</v>
      </c>
      <c r="EI8" s="2">
        <f t="shared" si="26"/>
        <v>4</v>
      </c>
      <c r="EJ8" s="2">
        <f t="shared" si="105"/>
        <v>0</v>
      </c>
      <c r="EK8" s="2">
        <f t="shared" si="106"/>
        <v>6</v>
      </c>
      <c r="EL8" s="2">
        <f t="shared" si="107"/>
        <v>6</v>
      </c>
      <c r="EM8" s="2">
        <f t="shared" si="27"/>
        <v>8</v>
      </c>
      <c r="EN8" s="2">
        <f t="shared" si="108"/>
        <v>0</v>
      </c>
      <c r="EO8" s="2">
        <f t="shared" si="109"/>
        <v>6</v>
      </c>
      <c r="EP8" s="2">
        <f t="shared" si="110"/>
        <v>6</v>
      </c>
      <c r="EQ8" s="2">
        <f t="shared" si="28"/>
        <v>2</v>
      </c>
      <c r="ER8" s="2">
        <f t="shared" si="111"/>
        <v>0</v>
      </c>
      <c r="ES8" s="2">
        <f t="shared" si="112"/>
        <v>6</v>
      </c>
      <c r="ET8" s="2">
        <f t="shared" si="113"/>
        <v>6</v>
      </c>
      <c r="EU8" s="2">
        <f t="shared" si="29"/>
        <v>1</v>
      </c>
      <c r="EV8" s="2">
        <f t="shared" si="114"/>
        <v>0</v>
      </c>
      <c r="EW8" s="2">
        <f t="shared" si="115"/>
        <v>6</v>
      </c>
      <c r="EX8" s="2">
        <f t="shared" si="116"/>
        <v>6</v>
      </c>
      <c r="EY8" s="2">
        <f t="shared" si="30"/>
        <v>4</v>
      </c>
      <c r="EZ8" s="2">
        <f t="shared" si="117"/>
        <v>0</v>
      </c>
      <c r="FA8" s="2">
        <f t="shared" si="118"/>
        <v>6</v>
      </c>
      <c r="FB8" s="2">
        <f t="shared" si="119"/>
        <v>6</v>
      </c>
      <c r="FC8" s="2">
        <f t="shared" si="31"/>
        <v>0</v>
      </c>
      <c r="FD8" s="2">
        <f t="shared" si="120"/>
        <v>0</v>
      </c>
      <c r="FE8" s="2">
        <f t="shared" si="121"/>
        <v>6</v>
      </c>
      <c r="FF8" s="2">
        <f t="shared" si="122"/>
        <v>6</v>
      </c>
      <c r="FH8" s="2">
        <f t="shared" si="32"/>
        <v>1</v>
      </c>
      <c r="FI8" s="2">
        <f t="shared" si="33"/>
        <v>0</v>
      </c>
      <c r="FJ8" s="2">
        <f t="shared" si="34"/>
        <v>6</v>
      </c>
      <c r="FK8" s="2">
        <f t="shared" si="123"/>
        <v>6</v>
      </c>
      <c r="FL8" s="2">
        <f t="shared" si="35"/>
        <v>4</v>
      </c>
      <c r="FM8" s="2">
        <f t="shared" si="124"/>
        <v>0</v>
      </c>
      <c r="FN8" s="2">
        <f t="shared" si="125"/>
        <v>6</v>
      </c>
      <c r="FO8" s="2">
        <f t="shared" si="126"/>
        <v>6</v>
      </c>
      <c r="FP8" s="2">
        <f t="shared" si="36"/>
        <v>7</v>
      </c>
      <c r="FQ8" s="2">
        <f t="shared" si="127"/>
        <v>0</v>
      </c>
      <c r="FR8" s="2">
        <f t="shared" si="128"/>
        <v>6</v>
      </c>
      <c r="FS8" s="2">
        <f t="shared" si="129"/>
        <v>6</v>
      </c>
      <c r="FT8" s="2">
        <f t="shared" si="37"/>
        <v>1</v>
      </c>
      <c r="FU8" s="2">
        <f t="shared" si="130"/>
        <v>0</v>
      </c>
      <c r="FV8" s="2">
        <f t="shared" si="131"/>
        <v>6</v>
      </c>
      <c r="FW8" s="2">
        <f t="shared" si="132"/>
        <v>6</v>
      </c>
      <c r="FX8" s="2">
        <f t="shared" si="38"/>
        <v>0</v>
      </c>
      <c r="FY8" s="2">
        <f t="shared" si="133"/>
        <v>0</v>
      </c>
      <c r="FZ8" s="2">
        <f t="shared" si="134"/>
        <v>6</v>
      </c>
      <c r="GA8" s="2">
        <f t="shared" si="135"/>
        <v>6</v>
      </c>
      <c r="GB8" s="2">
        <f t="shared" si="39"/>
        <v>2</v>
      </c>
      <c r="GC8" s="2">
        <f t="shared" si="136"/>
        <v>0</v>
      </c>
      <c r="GD8" s="2">
        <f t="shared" si="137"/>
        <v>6</v>
      </c>
      <c r="GE8" s="2">
        <f t="shared" si="138"/>
        <v>6</v>
      </c>
      <c r="GF8" s="2">
        <f t="shared" si="40"/>
        <v>0</v>
      </c>
      <c r="GG8" s="2">
        <f t="shared" si="139"/>
        <v>0</v>
      </c>
      <c r="GH8" s="2">
        <f t="shared" si="140"/>
        <v>6</v>
      </c>
      <c r="GI8" s="2">
        <f t="shared" si="141"/>
        <v>6</v>
      </c>
      <c r="GM8" s="2">
        <f t="shared" si="41"/>
        <v>50</v>
      </c>
      <c r="GN8" s="2" t="str">
        <f t="shared" si="42"/>
        <v>YES</v>
      </c>
      <c r="GO8" s="2">
        <f t="shared" si="43"/>
        <v>50</v>
      </c>
      <c r="GP8" s="2" t="str">
        <f t="shared" si="44"/>
        <v>YES</v>
      </c>
      <c r="GR8" s="2">
        <f t="shared" si="45"/>
        <v>1</v>
      </c>
      <c r="GS8" s="2">
        <f t="shared" si="46"/>
        <v>0</v>
      </c>
      <c r="GT8" s="2">
        <f t="shared" si="47"/>
        <v>6</v>
      </c>
      <c r="GU8" s="2">
        <f t="shared" si="142"/>
        <v>6</v>
      </c>
      <c r="GV8" s="2">
        <f t="shared" si="48"/>
        <v>2</v>
      </c>
      <c r="GW8" s="2">
        <f t="shared" si="143"/>
        <v>0</v>
      </c>
      <c r="GX8" s="2">
        <f t="shared" si="144"/>
        <v>6</v>
      </c>
      <c r="GY8" s="2">
        <f t="shared" si="145"/>
        <v>6</v>
      </c>
      <c r="GZ8" s="2">
        <f t="shared" si="49"/>
        <v>5</v>
      </c>
      <c r="HA8" s="2">
        <f t="shared" si="146"/>
        <v>0</v>
      </c>
      <c r="HB8" s="2">
        <f t="shared" si="147"/>
        <v>6</v>
      </c>
      <c r="HC8" s="2">
        <f t="shared" si="148"/>
        <v>6</v>
      </c>
      <c r="HD8" s="2">
        <f t="shared" si="50"/>
        <v>1</v>
      </c>
      <c r="HE8" s="2">
        <f t="shared" si="149"/>
        <v>0</v>
      </c>
      <c r="HF8" s="2">
        <f t="shared" si="150"/>
        <v>6</v>
      </c>
      <c r="HG8" s="2">
        <f t="shared" si="151"/>
        <v>6</v>
      </c>
      <c r="HH8" s="2">
        <f t="shared" si="51"/>
        <v>0</v>
      </c>
      <c r="HI8" s="2">
        <f t="shared" si="152"/>
        <v>0</v>
      </c>
      <c r="HJ8" s="2">
        <f t="shared" si="153"/>
        <v>6</v>
      </c>
      <c r="HK8" s="2">
        <f t="shared" si="154"/>
        <v>6</v>
      </c>
      <c r="HL8" s="2">
        <f t="shared" si="52"/>
        <v>1</v>
      </c>
      <c r="HM8" s="2">
        <f t="shared" si="155"/>
        <v>0</v>
      </c>
      <c r="HN8" s="2">
        <f t="shared" si="156"/>
        <v>6</v>
      </c>
      <c r="HO8" s="2">
        <f t="shared" si="157"/>
        <v>6</v>
      </c>
      <c r="HP8" s="2">
        <f t="shared" si="53"/>
        <v>0</v>
      </c>
      <c r="HQ8" s="2">
        <f t="shared" si="158"/>
        <v>0</v>
      </c>
      <c r="HR8" s="2">
        <f t="shared" si="159"/>
        <v>6</v>
      </c>
      <c r="HS8" s="2">
        <f t="shared" si="160"/>
        <v>6</v>
      </c>
      <c r="HV8" s="2">
        <f t="shared" si="54"/>
        <v>0</v>
      </c>
      <c r="HW8" s="2">
        <f t="shared" si="55"/>
        <v>4.0000000000000001E-3</v>
      </c>
      <c r="HX8" s="2">
        <f t="shared" si="56"/>
        <v>6.0039999999999996</v>
      </c>
      <c r="HY8" s="2">
        <f t="shared" si="161"/>
        <v>6</v>
      </c>
      <c r="HZ8" s="2">
        <f t="shared" si="57"/>
        <v>0</v>
      </c>
      <c r="IA8" s="2">
        <f t="shared" si="162"/>
        <v>8.9999999999999993E-3</v>
      </c>
      <c r="IB8" s="2">
        <f t="shared" si="163"/>
        <v>6.0090000000000003</v>
      </c>
      <c r="IC8" s="2">
        <f t="shared" si="164"/>
        <v>7</v>
      </c>
      <c r="ID8" s="2">
        <f t="shared" si="58"/>
        <v>4</v>
      </c>
      <c r="IE8" s="2">
        <f t="shared" si="165"/>
        <v>0</v>
      </c>
      <c r="IF8" s="2">
        <f t="shared" si="166"/>
        <v>7</v>
      </c>
      <c r="IG8" s="2">
        <f t="shared" si="167"/>
        <v>7</v>
      </c>
      <c r="IH8" s="2">
        <f t="shared" si="59"/>
        <v>1</v>
      </c>
      <c r="II8" s="2">
        <f t="shared" si="168"/>
        <v>0</v>
      </c>
      <c r="IJ8" s="2">
        <f t="shared" si="169"/>
        <v>7</v>
      </c>
      <c r="IK8" s="2">
        <f t="shared" si="170"/>
        <v>7</v>
      </c>
      <c r="IL8" s="2">
        <f t="shared" si="60"/>
        <v>0</v>
      </c>
      <c r="IM8" s="2">
        <f t="shared" si="171"/>
        <v>0</v>
      </c>
      <c r="IN8" s="2">
        <f t="shared" si="172"/>
        <v>7</v>
      </c>
      <c r="IO8" s="2">
        <f t="shared" si="173"/>
        <v>7</v>
      </c>
      <c r="IP8" s="2">
        <f t="shared" si="61"/>
        <v>0</v>
      </c>
      <c r="IQ8" s="2">
        <f t="shared" si="174"/>
        <v>0</v>
      </c>
      <c r="IR8" s="2">
        <f t="shared" si="175"/>
        <v>7</v>
      </c>
      <c r="IS8" s="2">
        <f t="shared" si="176"/>
        <v>7</v>
      </c>
      <c r="IT8" s="2">
        <f t="shared" si="62"/>
        <v>0</v>
      </c>
      <c r="IU8" s="2">
        <f t="shared" si="177"/>
        <v>0</v>
      </c>
      <c r="IV8" s="2">
        <f t="shared" si="178"/>
        <v>7</v>
      </c>
      <c r="IW8" s="2">
        <f t="shared" si="179"/>
        <v>7</v>
      </c>
    </row>
    <row r="9" spans="1:257" x14ac:dyDescent="0.45">
      <c r="A9" s="2">
        <f t="shared" si="63"/>
        <v>4</v>
      </c>
      <c r="B9" s="32">
        <v>4</v>
      </c>
      <c r="C9" s="22" t="s">
        <v>152</v>
      </c>
      <c r="D9" s="22" t="s">
        <v>166</v>
      </c>
      <c r="E9" s="22" t="s">
        <v>142</v>
      </c>
      <c r="F9" s="22">
        <v>1600</v>
      </c>
      <c r="G9" s="32" t="s">
        <v>45</v>
      </c>
      <c r="H9" s="32" t="s">
        <v>138</v>
      </c>
      <c r="I9" s="32">
        <v>4</v>
      </c>
      <c r="J9" s="32">
        <v>1</v>
      </c>
      <c r="K9" s="32">
        <v>3</v>
      </c>
      <c r="L9" s="32">
        <v>5</v>
      </c>
      <c r="M9" s="32">
        <v>2</v>
      </c>
      <c r="N9" s="32"/>
      <c r="O9" s="32" t="s">
        <v>48</v>
      </c>
      <c r="P9" s="32">
        <v>0</v>
      </c>
      <c r="Q9" s="32">
        <v>3</v>
      </c>
      <c r="R9" s="32">
        <v>1</v>
      </c>
      <c r="S9" s="32">
        <v>1</v>
      </c>
      <c r="T9" s="32">
        <v>2</v>
      </c>
      <c r="U9" s="32"/>
      <c r="V9" s="32"/>
      <c r="W9" s="32"/>
      <c r="X9" s="32"/>
      <c r="Y9" s="32"/>
      <c r="Z9" s="24">
        <f t="shared" si="5"/>
        <v>7</v>
      </c>
      <c r="AA9" s="32">
        <v>1</v>
      </c>
      <c r="AB9" s="32">
        <v>4</v>
      </c>
      <c r="AC9" s="32">
        <v>1</v>
      </c>
      <c r="AD9" s="32">
        <v>1</v>
      </c>
      <c r="AE9" s="32">
        <v>1</v>
      </c>
      <c r="AF9" s="32"/>
      <c r="AG9" s="32"/>
      <c r="AH9" s="32"/>
      <c r="AI9" s="32"/>
      <c r="AJ9" s="32"/>
      <c r="AK9" s="24">
        <f t="shared" si="64"/>
        <v>8</v>
      </c>
      <c r="AL9" s="24">
        <f t="shared" si="7"/>
        <v>15</v>
      </c>
      <c r="AM9" s="32">
        <v>5</v>
      </c>
      <c r="AN9" s="32">
        <v>2</v>
      </c>
      <c r="AO9" s="32">
        <v>5</v>
      </c>
      <c r="AP9" s="32">
        <v>2</v>
      </c>
      <c r="AQ9" s="32">
        <v>0</v>
      </c>
      <c r="AR9" s="32"/>
      <c r="AS9" s="32"/>
      <c r="AT9" s="32"/>
      <c r="AU9" s="32"/>
      <c r="AV9" s="32"/>
      <c r="AW9" s="24">
        <f t="shared" si="65"/>
        <v>14</v>
      </c>
      <c r="AX9" s="24">
        <f t="shared" si="8"/>
        <v>29</v>
      </c>
      <c r="AY9" s="32">
        <v>5</v>
      </c>
      <c r="AZ9" s="32">
        <v>5</v>
      </c>
      <c r="BA9" s="32">
        <v>5</v>
      </c>
      <c r="BB9" s="32">
        <v>1</v>
      </c>
      <c r="BC9" s="32">
        <v>3</v>
      </c>
      <c r="BD9" s="32"/>
      <c r="BE9" s="32"/>
      <c r="BF9" s="32"/>
      <c r="BG9" s="32"/>
      <c r="BH9" s="32"/>
      <c r="BI9" s="24">
        <f t="shared" si="66"/>
        <v>19</v>
      </c>
      <c r="BJ9" s="24">
        <f t="shared" si="9"/>
        <v>48</v>
      </c>
      <c r="BK9" s="32">
        <v>3</v>
      </c>
      <c r="BL9" s="32">
        <v>6</v>
      </c>
      <c r="BM9" s="32">
        <v>5</v>
      </c>
      <c r="BN9" s="32">
        <v>0</v>
      </c>
      <c r="BO9" s="32">
        <v>3</v>
      </c>
      <c r="BP9" s="32"/>
      <c r="BQ9" s="32"/>
      <c r="BR9" s="32"/>
      <c r="BS9" s="32"/>
      <c r="BT9" s="32"/>
      <c r="BU9" s="24">
        <f t="shared" si="67"/>
        <v>17</v>
      </c>
      <c r="BV9" s="24">
        <f t="shared" si="10"/>
        <v>65</v>
      </c>
      <c r="BW9" s="24">
        <f t="shared" si="68"/>
        <v>2</v>
      </c>
      <c r="BX9" s="24">
        <f t="shared" si="69"/>
        <v>2</v>
      </c>
      <c r="BY9" s="24">
        <f t="shared" si="70"/>
        <v>5</v>
      </c>
      <c r="BZ9" s="24">
        <f t="shared" si="71"/>
        <v>5</v>
      </c>
      <c r="CA9" s="24">
        <f t="shared" si="72"/>
        <v>4</v>
      </c>
      <c r="CB9" s="24">
        <f t="shared" si="11"/>
        <v>2</v>
      </c>
      <c r="CC9" s="24">
        <f t="shared" si="12"/>
        <v>2</v>
      </c>
      <c r="CD9" s="24">
        <f t="shared" si="13"/>
        <v>5</v>
      </c>
      <c r="CE9" s="24">
        <f t="shared" si="14"/>
        <v>5</v>
      </c>
      <c r="CF9" s="24">
        <f t="shared" si="15"/>
        <v>4</v>
      </c>
      <c r="CG9" s="24">
        <f>IF($O9=Constants!$B$2,RANK($CA9,$CA$6:$CA$64,1),"-")</f>
        <v>4</v>
      </c>
      <c r="CH9" s="24">
        <f t="shared" si="73"/>
        <v>4</v>
      </c>
      <c r="CI9" s="24" t="str">
        <f>IF($O9=Constants!$B$3,RANK($CA9,$CA$6:$CA$64,1),"-")</f>
        <v>-</v>
      </c>
      <c r="CJ9" s="24" t="str">
        <f t="shared" si="74"/>
        <v/>
      </c>
      <c r="CK9" s="24" t="str">
        <f>IF($O9=Constants!$B$4,RANK($CA9,$CA$6:$CA$64,1),"-")</f>
        <v>-</v>
      </c>
      <c r="CL9" s="24" t="str">
        <f t="shared" si="75"/>
        <v/>
      </c>
      <c r="CM9" s="24" t="str">
        <f>IF($O9=Constants!$B$5,RANK($CA9,$CA$6:$CA$64,1),"-")</f>
        <v>-</v>
      </c>
      <c r="CN9" s="24" t="str">
        <f t="shared" si="76"/>
        <v/>
      </c>
      <c r="CO9" s="24" t="str">
        <f>IF($O9=Constants!$B$6,RANK($CA9,$CA$6:$CA$64,1),"-")</f>
        <v>-</v>
      </c>
      <c r="CP9" s="24" t="str">
        <f t="shared" si="77"/>
        <v/>
      </c>
      <c r="CQ9" s="24" t="str">
        <f>IF($O9=Constants!$B$7,RANK($CA9,$CA$6:$CA$64,1),"-")</f>
        <v>-</v>
      </c>
      <c r="CR9" s="24" t="str">
        <f t="shared" si="78"/>
        <v/>
      </c>
      <c r="CS9" s="24" t="str">
        <f>IF($G9=Constants!$C$4,RANK($CA9,$CA$6:$CA$64,1),"-")</f>
        <v>-</v>
      </c>
      <c r="CT9" s="24" t="str">
        <f t="shared" si="79"/>
        <v xml:space="preserve"> </v>
      </c>
      <c r="CU9" s="24" t="str">
        <f>IF($G9=Constants!$C$2,RANK($CA9,$CA$6:$CA$64,1),"-")</f>
        <v>-</v>
      </c>
      <c r="CV9" s="24" t="str">
        <f t="shared" si="80"/>
        <v xml:space="preserve"> </v>
      </c>
      <c r="CW9" s="24" t="str">
        <f t="shared" si="81"/>
        <v xml:space="preserve">4 </v>
      </c>
      <c r="CX9" s="57" t="str">
        <f t="shared" si="180"/>
        <v>Red</v>
      </c>
      <c r="CY9" s="24" t="str">
        <f t="shared" si="82"/>
        <v>IRS</v>
      </c>
      <c r="DA9" s="2">
        <f t="shared" si="16"/>
        <v>3</v>
      </c>
      <c r="DB9" s="2">
        <f t="shared" si="17"/>
        <v>0</v>
      </c>
      <c r="DC9" s="2">
        <f t="shared" si="83"/>
        <v>4</v>
      </c>
      <c r="DD9" s="2">
        <f t="shared" si="84"/>
        <v>4</v>
      </c>
      <c r="DE9" s="2">
        <f t="shared" si="18"/>
        <v>7</v>
      </c>
      <c r="DF9" s="2">
        <f t="shared" si="85"/>
        <v>0</v>
      </c>
      <c r="DG9" s="2">
        <f t="shared" si="86"/>
        <v>4</v>
      </c>
      <c r="DH9" s="2">
        <f t="shared" si="87"/>
        <v>4</v>
      </c>
      <c r="DI9" s="2">
        <f t="shared" si="19"/>
        <v>3</v>
      </c>
      <c r="DJ9" s="2">
        <f t="shared" si="88"/>
        <v>0</v>
      </c>
      <c r="DK9" s="2">
        <f t="shared" si="89"/>
        <v>4</v>
      </c>
      <c r="DL9" s="2">
        <f t="shared" si="90"/>
        <v>4</v>
      </c>
      <c r="DM9" s="2">
        <f t="shared" si="20"/>
        <v>4</v>
      </c>
      <c r="DN9" s="2">
        <f t="shared" si="91"/>
        <v>0</v>
      </c>
      <c r="DO9" s="2">
        <f t="shared" si="92"/>
        <v>4</v>
      </c>
      <c r="DP9" s="2">
        <f t="shared" si="93"/>
        <v>4</v>
      </c>
      <c r="DQ9" s="2">
        <f t="shared" si="21"/>
        <v>1</v>
      </c>
      <c r="DR9" s="2">
        <f t="shared" si="94"/>
        <v>0</v>
      </c>
      <c r="DS9" s="2">
        <f t="shared" si="95"/>
        <v>4</v>
      </c>
      <c r="DT9" s="2">
        <f t="shared" si="96"/>
        <v>4</v>
      </c>
      <c r="DU9" s="2">
        <f t="shared" si="22"/>
        <v>6</v>
      </c>
      <c r="DV9" s="2">
        <f t="shared" si="97"/>
        <v>0</v>
      </c>
      <c r="DW9" s="2">
        <f t="shared" si="98"/>
        <v>4</v>
      </c>
      <c r="DX9" s="2">
        <f t="shared" si="99"/>
        <v>4</v>
      </c>
      <c r="DY9" s="2">
        <f t="shared" si="23"/>
        <v>1</v>
      </c>
      <c r="DZ9" s="2">
        <f t="shared" si="100"/>
        <v>0</v>
      </c>
      <c r="EA9" s="2">
        <f t="shared" si="101"/>
        <v>4</v>
      </c>
      <c r="EB9" s="2">
        <f t="shared" si="102"/>
        <v>4</v>
      </c>
      <c r="EE9" s="2">
        <f t="shared" si="24"/>
        <v>2</v>
      </c>
      <c r="EF9" s="2">
        <f t="shared" si="25"/>
        <v>0</v>
      </c>
      <c r="EG9" s="2">
        <f t="shared" si="103"/>
        <v>5</v>
      </c>
      <c r="EH9" s="2">
        <f t="shared" si="104"/>
        <v>5</v>
      </c>
      <c r="EI9" s="2">
        <f t="shared" si="26"/>
        <v>7</v>
      </c>
      <c r="EJ9" s="2">
        <f t="shared" si="105"/>
        <v>0</v>
      </c>
      <c r="EK9" s="2">
        <f t="shared" si="106"/>
        <v>5</v>
      </c>
      <c r="EL9" s="2">
        <f t="shared" si="107"/>
        <v>5</v>
      </c>
      <c r="EM9" s="2">
        <f t="shared" si="27"/>
        <v>3</v>
      </c>
      <c r="EN9" s="2">
        <f t="shared" si="108"/>
        <v>0</v>
      </c>
      <c r="EO9" s="2">
        <f t="shared" si="109"/>
        <v>5</v>
      </c>
      <c r="EP9" s="2">
        <f t="shared" si="110"/>
        <v>5</v>
      </c>
      <c r="EQ9" s="2">
        <f t="shared" si="28"/>
        <v>2</v>
      </c>
      <c r="ER9" s="2">
        <f t="shared" si="111"/>
        <v>0</v>
      </c>
      <c r="ES9" s="2">
        <f t="shared" si="112"/>
        <v>5</v>
      </c>
      <c r="ET9" s="2">
        <f t="shared" si="113"/>
        <v>5</v>
      </c>
      <c r="EU9" s="2">
        <f t="shared" si="29"/>
        <v>1</v>
      </c>
      <c r="EV9" s="2">
        <f t="shared" si="114"/>
        <v>0</v>
      </c>
      <c r="EW9" s="2">
        <f t="shared" si="115"/>
        <v>5</v>
      </c>
      <c r="EX9" s="2">
        <f t="shared" si="116"/>
        <v>5</v>
      </c>
      <c r="EY9" s="2">
        <f t="shared" si="30"/>
        <v>5</v>
      </c>
      <c r="EZ9" s="2">
        <f t="shared" si="117"/>
        <v>0</v>
      </c>
      <c r="FA9" s="2">
        <f t="shared" si="118"/>
        <v>5</v>
      </c>
      <c r="FB9" s="2">
        <f t="shared" si="119"/>
        <v>5</v>
      </c>
      <c r="FC9" s="2">
        <f t="shared" si="31"/>
        <v>0</v>
      </c>
      <c r="FD9" s="2">
        <f t="shared" si="120"/>
        <v>0</v>
      </c>
      <c r="FE9" s="2">
        <f t="shared" si="121"/>
        <v>5</v>
      </c>
      <c r="FF9" s="2">
        <f t="shared" si="122"/>
        <v>5</v>
      </c>
      <c r="FH9" s="2">
        <f t="shared" si="32"/>
        <v>2</v>
      </c>
      <c r="FI9" s="2">
        <f t="shared" si="33"/>
        <v>0</v>
      </c>
      <c r="FJ9" s="2">
        <f t="shared" si="34"/>
        <v>5</v>
      </c>
      <c r="FK9" s="2">
        <f t="shared" si="123"/>
        <v>5</v>
      </c>
      <c r="FL9" s="2">
        <f t="shared" si="35"/>
        <v>6</v>
      </c>
      <c r="FM9" s="2">
        <f t="shared" si="124"/>
        <v>0</v>
      </c>
      <c r="FN9" s="2">
        <f t="shared" si="125"/>
        <v>5</v>
      </c>
      <c r="FO9" s="2">
        <f t="shared" si="126"/>
        <v>5</v>
      </c>
      <c r="FP9" s="2">
        <f t="shared" si="36"/>
        <v>3</v>
      </c>
      <c r="FQ9" s="2">
        <f t="shared" si="127"/>
        <v>0</v>
      </c>
      <c r="FR9" s="2">
        <f t="shared" si="128"/>
        <v>5</v>
      </c>
      <c r="FS9" s="2">
        <f t="shared" si="129"/>
        <v>5</v>
      </c>
      <c r="FT9" s="2">
        <f t="shared" si="37"/>
        <v>1</v>
      </c>
      <c r="FU9" s="2">
        <f t="shared" si="130"/>
        <v>0</v>
      </c>
      <c r="FV9" s="2">
        <f t="shared" si="131"/>
        <v>5</v>
      </c>
      <c r="FW9" s="2">
        <f t="shared" si="132"/>
        <v>5</v>
      </c>
      <c r="FX9" s="2">
        <f t="shared" si="38"/>
        <v>1</v>
      </c>
      <c r="FY9" s="2">
        <f t="shared" si="133"/>
        <v>0</v>
      </c>
      <c r="FZ9" s="2">
        <f t="shared" si="134"/>
        <v>5</v>
      </c>
      <c r="GA9" s="2">
        <f t="shared" si="135"/>
        <v>5</v>
      </c>
      <c r="GB9" s="2">
        <f t="shared" si="39"/>
        <v>2</v>
      </c>
      <c r="GC9" s="2">
        <f t="shared" si="136"/>
        <v>0</v>
      </c>
      <c r="GD9" s="2">
        <f t="shared" si="137"/>
        <v>5</v>
      </c>
      <c r="GE9" s="2">
        <f t="shared" si="138"/>
        <v>5</v>
      </c>
      <c r="GF9" s="2">
        <f t="shared" si="40"/>
        <v>0</v>
      </c>
      <c r="GG9" s="2">
        <f t="shared" si="139"/>
        <v>0</v>
      </c>
      <c r="GH9" s="2">
        <f t="shared" si="140"/>
        <v>5</v>
      </c>
      <c r="GI9" s="2">
        <f t="shared" si="141"/>
        <v>5</v>
      </c>
      <c r="GM9" s="2">
        <f t="shared" si="41"/>
        <v>48</v>
      </c>
      <c r="GN9" s="2" t="str">
        <f t="shared" si="42"/>
        <v>YES</v>
      </c>
      <c r="GO9" s="2">
        <f t="shared" si="43"/>
        <v>48</v>
      </c>
      <c r="GP9" s="2" t="str">
        <f t="shared" si="44"/>
        <v>YES</v>
      </c>
      <c r="GR9" s="2">
        <f t="shared" si="45"/>
        <v>1</v>
      </c>
      <c r="GS9" s="2">
        <f t="shared" si="46"/>
        <v>0</v>
      </c>
      <c r="GT9" s="2">
        <f t="shared" si="47"/>
        <v>2</v>
      </c>
      <c r="GU9" s="2">
        <f t="shared" si="142"/>
        <v>2</v>
      </c>
      <c r="GV9" s="2">
        <f t="shared" si="48"/>
        <v>6</v>
      </c>
      <c r="GW9" s="2">
        <f t="shared" si="143"/>
        <v>0</v>
      </c>
      <c r="GX9" s="2">
        <f t="shared" si="144"/>
        <v>2</v>
      </c>
      <c r="GY9" s="2">
        <f t="shared" si="145"/>
        <v>2</v>
      </c>
      <c r="GZ9" s="2">
        <f t="shared" si="49"/>
        <v>1</v>
      </c>
      <c r="HA9" s="2">
        <f t="shared" si="146"/>
        <v>0</v>
      </c>
      <c r="HB9" s="2">
        <f t="shared" si="147"/>
        <v>2</v>
      </c>
      <c r="HC9" s="2">
        <f t="shared" si="148"/>
        <v>2</v>
      </c>
      <c r="HD9" s="2">
        <f t="shared" si="50"/>
        <v>1</v>
      </c>
      <c r="HE9" s="2">
        <f t="shared" si="149"/>
        <v>0</v>
      </c>
      <c r="HF9" s="2">
        <f t="shared" si="150"/>
        <v>2</v>
      </c>
      <c r="HG9" s="2">
        <f t="shared" si="151"/>
        <v>2</v>
      </c>
      <c r="HH9" s="2">
        <f t="shared" si="51"/>
        <v>1</v>
      </c>
      <c r="HI9" s="2">
        <f t="shared" si="152"/>
        <v>0</v>
      </c>
      <c r="HJ9" s="2">
        <f t="shared" si="153"/>
        <v>2</v>
      </c>
      <c r="HK9" s="2">
        <f t="shared" si="154"/>
        <v>2</v>
      </c>
      <c r="HL9" s="2">
        <f t="shared" si="52"/>
        <v>0</v>
      </c>
      <c r="HM9" s="2">
        <f t="shared" si="155"/>
        <v>0</v>
      </c>
      <c r="HN9" s="2">
        <f t="shared" si="156"/>
        <v>2</v>
      </c>
      <c r="HO9" s="2">
        <f t="shared" si="157"/>
        <v>2</v>
      </c>
      <c r="HP9" s="2">
        <f t="shared" si="53"/>
        <v>0</v>
      </c>
      <c r="HQ9" s="2">
        <f t="shared" si="158"/>
        <v>0</v>
      </c>
      <c r="HR9" s="2">
        <f t="shared" si="159"/>
        <v>2</v>
      </c>
      <c r="HS9" s="2">
        <f t="shared" si="160"/>
        <v>2</v>
      </c>
      <c r="HV9" s="2">
        <f t="shared" si="54"/>
        <v>1</v>
      </c>
      <c r="HW9" s="2">
        <f t="shared" si="55"/>
        <v>0</v>
      </c>
      <c r="HX9" s="2">
        <f t="shared" si="56"/>
        <v>2</v>
      </c>
      <c r="HY9" s="2">
        <f t="shared" si="161"/>
        <v>2</v>
      </c>
      <c r="HZ9" s="2">
        <f t="shared" si="57"/>
        <v>2</v>
      </c>
      <c r="IA9" s="2">
        <f t="shared" si="162"/>
        <v>0</v>
      </c>
      <c r="IB9" s="2">
        <f t="shared" si="163"/>
        <v>2</v>
      </c>
      <c r="IC9" s="2">
        <f t="shared" si="164"/>
        <v>2</v>
      </c>
      <c r="ID9" s="2">
        <f t="shared" si="58"/>
        <v>1</v>
      </c>
      <c r="IE9" s="2">
        <f t="shared" si="165"/>
        <v>0</v>
      </c>
      <c r="IF9" s="2">
        <f t="shared" si="166"/>
        <v>2</v>
      </c>
      <c r="IG9" s="2">
        <f t="shared" si="167"/>
        <v>2</v>
      </c>
      <c r="IH9" s="2">
        <f t="shared" si="59"/>
        <v>1</v>
      </c>
      <c r="II9" s="2">
        <f t="shared" si="168"/>
        <v>0</v>
      </c>
      <c r="IJ9" s="2">
        <f t="shared" si="169"/>
        <v>2</v>
      </c>
      <c r="IK9" s="2">
        <f t="shared" si="170"/>
        <v>2</v>
      </c>
      <c r="IL9" s="2">
        <f t="shared" si="60"/>
        <v>0</v>
      </c>
      <c r="IM9" s="2">
        <f t="shared" si="171"/>
        <v>0</v>
      </c>
      <c r="IN9" s="2">
        <f t="shared" si="172"/>
        <v>2</v>
      </c>
      <c r="IO9" s="2">
        <f t="shared" si="173"/>
        <v>2</v>
      </c>
      <c r="IP9" s="2">
        <f t="shared" si="61"/>
        <v>0</v>
      </c>
      <c r="IQ9" s="2">
        <f t="shared" si="174"/>
        <v>0</v>
      </c>
      <c r="IR9" s="2">
        <f t="shared" si="175"/>
        <v>2</v>
      </c>
      <c r="IS9" s="2">
        <f t="shared" si="176"/>
        <v>2</v>
      </c>
      <c r="IT9" s="2">
        <f t="shared" si="62"/>
        <v>0</v>
      </c>
      <c r="IU9" s="2">
        <f t="shared" si="177"/>
        <v>0</v>
      </c>
      <c r="IV9" s="2">
        <f t="shared" si="178"/>
        <v>2</v>
      </c>
      <c r="IW9" s="2">
        <f t="shared" si="179"/>
        <v>2</v>
      </c>
    </row>
    <row r="10" spans="1:257" x14ac:dyDescent="0.45">
      <c r="A10" s="2">
        <f t="shared" si="63"/>
        <v>9</v>
      </c>
      <c r="B10" s="32">
        <v>5</v>
      </c>
      <c r="C10" s="22" t="s">
        <v>153</v>
      </c>
      <c r="D10" s="22" t="s">
        <v>154</v>
      </c>
      <c r="E10" s="22" t="s">
        <v>147</v>
      </c>
      <c r="F10" s="22">
        <v>1500</v>
      </c>
      <c r="G10" s="32" t="s">
        <v>44</v>
      </c>
      <c r="H10" s="32" t="s">
        <v>138</v>
      </c>
      <c r="I10" s="32">
        <v>4</v>
      </c>
      <c r="J10" s="32">
        <v>1</v>
      </c>
      <c r="K10" s="32">
        <v>3</v>
      </c>
      <c r="L10" s="32">
        <v>5</v>
      </c>
      <c r="M10" s="32">
        <v>2</v>
      </c>
      <c r="N10" s="32"/>
      <c r="O10" s="32" t="s">
        <v>49</v>
      </c>
      <c r="P10" s="32">
        <v>2</v>
      </c>
      <c r="Q10" s="32">
        <v>2</v>
      </c>
      <c r="R10" s="32">
        <v>5</v>
      </c>
      <c r="S10" s="32">
        <v>3</v>
      </c>
      <c r="T10" s="32">
        <v>3</v>
      </c>
      <c r="U10" s="32"/>
      <c r="V10" s="32"/>
      <c r="W10" s="49"/>
      <c r="X10" s="32"/>
      <c r="Y10" s="32"/>
      <c r="Z10" s="24">
        <f t="shared" si="5"/>
        <v>15</v>
      </c>
      <c r="AA10" s="32">
        <v>2</v>
      </c>
      <c r="AB10" s="32">
        <v>3</v>
      </c>
      <c r="AC10" s="32">
        <v>3</v>
      </c>
      <c r="AD10" s="32">
        <v>3</v>
      </c>
      <c r="AE10" s="32">
        <v>2</v>
      </c>
      <c r="AF10" s="32"/>
      <c r="AG10" s="32"/>
      <c r="AH10" s="32"/>
      <c r="AI10" s="32"/>
      <c r="AJ10" s="32"/>
      <c r="AK10" s="24">
        <f t="shared" si="64"/>
        <v>13</v>
      </c>
      <c r="AL10" s="24">
        <f t="shared" si="7"/>
        <v>28</v>
      </c>
      <c r="AM10" s="32">
        <v>1</v>
      </c>
      <c r="AN10" s="32">
        <v>2</v>
      </c>
      <c r="AO10" s="32">
        <v>1</v>
      </c>
      <c r="AP10" s="32">
        <v>2</v>
      </c>
      <c r="AQ10" s="32">
        <v>1</v>
      </c>
      <c r="AR10" s="32"/>
      <c r="AS10" s="32"/>
      <c r="AT10" s="32"/>
      <c r="AU10" s="32"/>
      <c r="AV10" s="32"/>
      <c r="AW10" s="24">
        <f t="shared" si="65"/>
        <v>7</v>
      </c>
      <c r="AX10" s="24">
        <f t="shared" si="8"/>
        <v>35</v>
      </c>
      <c r="AY10" s="32">
        <v>9</v>
      </c>
      <c r="AZ10" s="32">
        <v>5</v>
      </c>
      <c r="BA10" s="32">
        <v>9</v>
      </c>
      <c r="BB10" s="32">
        <v>2</v>
      </c>
      <c r="BC10" s="32">
        <v>3</v>
      </c>
      <c r="BD10" s="32"/>
      <c r="BE10" s="32"/>
      <c r="BF10" s="32"/>
      <c r="BG10" s="32"/>
      <c r="BH10" s="32"/>
      <c r="BI10" s="24">
        <f t="shared" si="66"/>
        <v>28</v>
      </c>
      <c r="BJ10" s="24">
        <f t="shared" si="9"/>
        <v>63</v>
      </c>
      <c r="BK10" s="32">
        <v>3</v>
      </c>
      <c r="BL10" s="32">
        <v>5</v>
      </c>
      <c r="BM10" s="32">
        <v>8</v>
      </c>
      <c r="BN10" s="32">
        <v>2</v>
      </c>
      <c r="BO10" s="32">
        <v>2</v>
      </c>
      <c r="BP10" s="32"/>
      <c r="BQ10" s="32"/>
      <c r="BR10" s="32"/>
      <c r="BS10" s="32"/>
      <c r="BT10" s="32"/>
      <c r="BU10" s="24">
        <f t="shared" si="67"/>
        <v>20</v>
      </c>
      <c r="BV10" s="24">
        <f t="shared" si="10"/>
        <v>83</v>
      </c>
      <c r="BW10" s="24">
        <f t="shared" si="68"/>
        <v>8</v>
      </c>
      <c r="BX10" s="24">
        <f t="shared" si="69"/>
        <v>8</v>
      </c>
      <c r="BY10" s="24">
        <f t="shared" si="70"/>
        <v>7</v>
      </c>
      <c r="BZ10" s="24">
        <f t="shared" si="71"/>
        <v>9</v>
      </c>
      <c r="CA10" s="24">
        <f t="shared" si="72"/>
        <v>9</v>
      </c>
      <c r="CB10" s="24">
        <f t="shared" si="11"/>
        <v>8</v>
      </c>
      <c r="CC10" s="24">
        <f t="shared" si="12"/>
        <v>8</v>
      </c>
      <c r="CD10" s="24">
        <f t="shared" si="13"/>
        <v>7</v>
      </c>
      <c r="CE10" s="24">
        <f t="shared" si="14"/>
        <v>9</v>
      </c>
      <c r="CF10" s="24">
        <f t="shared" si="15"/>
        <v>9</v>
      </c>
      <c r="CG10" s="24" t="str">
        <f>IF($O10=Constants!$B$2,RANK($CA10,$CA$6:$CA$64,1),"-")</f>
        <v>-</v>
      </c>
      <c r="CH10" s="24" t="str">
        <f t="shared" si="73"/>
        <v/>
      </c>
      <c r="CI10" s="24">
        <f>IF($O10=Constants!$B$3,RANK($CA10,$CA$6:$CA$64,1),"-")</f>
        <v>9</v>
      </c>
      <c r="CJ10" s="24">
        <f t="shared" si="74"/>
        <v>1</v>
      </c>
      <c r="CK10" s="24" t="str">
        <f>IF($O10=Constants!$B$4,RANK($CA10,$CA$6:$CA$64,1),"-")</f>
        <v>-</v>
      </c>
      <c r="CL10" s="24" t="str">
        <f t="shared" si="75"/>
        <v/>
      </c>
      <c r="CM10" s="24" t="str">
        <f>IF($O10=Constants!$B$5,RANK($CA10,$CA$6:$CA$64,1),"-")</f>
        <v>-</v>
      </c>
      <c r="CN10" s="24" t="str">
        <f t="shared" si="76"/>
        <v/>
      </c>
      <c r="CO10" s="24" t="str">
        <f>IF($O10=Constants!$B$6,RANK($CA10,$CA$6:$CA$64,1),"-")</f>
        <v>-</v>
      </c>
      <c r="CP10" s="24" t="str">
        <f t="shared" si="77"/>
        <v/>
      </c>
      <c r="CQ10" s="24" t="str">
        <f>IF($O10=Constants!$B$7,RANK($CA10,$CA$6:$CA$64,1),"-")</f>
        <v>-</v>
      </c>
      <c r="CR10" s="24" t="str">
        <f t="shared" si="78"/>
        <v/>
      </c>
      <c r="CS10" s="24" t="str">
        <f>IF($G10=Constants!$C$4,RANK($CA10,$CA$6:$CA$64,1),"-")</f>
        <v>-</v>
      </c>
      <c r="CT10" s="24" t="str">
        <f t="shared" si="79"/>
        <v xml:space="preserve"> </v>
      </c>
      <c r="CU10" s="24">
        <f>IF($G10=Constants!$C$2,RANK($CA10,$CA$6:$CA$64,1),"-")</f>
        <v>9</v>
      </c>
      <c r="CV10" s="24">
        <f t="shared" si="80"/>
        <v>1</v>
      </c>
      <c r="CW10" s="24" t="str">
        <f t="shared" si="81"/>
        <v xml:space="preserve">1 </v>
      </c>
      <c r="CX10" s="57" t="str">
        <f t="shared" si="180"/>
        <v>Blue</v>
      </c>
      <c r="CY10" s="24" t="str">
        <f t="shared" si="82"/>
        <v>Live</v>
      </c>
      <c r="DA10" s="2">
        <f t="shared" si="16"/>
        <v>0</v>
      </c>
      <c r="DB10" s="2">
        <f t="shared" si="17"/>
        <v>0</v>
      </c>
      <c r="DC10" s="2">
        <f t="shared" si="83"/>
        <v>9</v>
      </c>
      <c r="DD10" s="2">
        <f t="shared" si="84"/>
        <v>9</v>
      </c>
      <c r="DE10" s="2">
        <f t="shared" si="18"/>
        <v>3</v>
      </c>
      <c r="DF10" s="2">
        <f t="shared" si="85"/>
        <v>0</v>
      </c>
      <c r="DG10" s="2">
        <f t="shared" si="86"/>
        <v>9</v>
      </c>
      <c r="DH10" s="2">
        <f t="shared" si="87"/>
        <v>9</v>
      </c>
      <c r="DI10" s="2">
        <f t="shared" si="19"/>
        <v>9</v>
      </c>
      <c r="DJ10" s="2">
        <f t="shared" si="88"/>
        <v>0</v>
      </c>
      <c r="DK10" s="2">
        <f t="shared" si="89"/>
        <v>9</v>
      </c>
      <c r="DL10" s="2">
        <f t="shared" si="90"/>
        <v>9</v>
      </c>
      <c r="DM10" s="2">
        <f t="shared" si="20"/>
        <v>7</v>
      </c>
      <c r="DN10" s="2">
        <f t="shared" si="91"/>
        <v>0</v>
      </c>
      <c r="DO10" s="2">
        <f t="shared" si="92"/>
        <v>9</v>
      </c>
      <c r="DP10" s="2">
        <f t="shared" si="93"/>
        <v>9</v>
      </c>
      <c r="DQ10" s="2">
        <f t="shared" si="21"/>
        <v>0</v>
      </c>
      <c r="DR10" s="2">
        <f t="shared" si="94"/>
        <v>0</v>
      </c>
      <c r="DS10" s="2">
        <f t="shared" si="95"/>
        <v>9</v>
      </c>
      <c r="DT10" s="2">
        <f t="shared" si="96"/>
        <v>9</v>
      </c>
      <c r="DU10" s="2">
        <f t="shared" si="22"/>
        <v>3</v>
      </c>
      <c r="DV10" s="2">
        <f t="shared" si="97"/>
        <v>0</v>
      </c>
      <c r="DW10" s="2">
        <f t="shared" si="98"/>
        <v>9</v>
      </c>
      <c r="DX10" s="2">
        <f t="shared" si="99"/>
        <v>9</v>
      </c>
      <c r="DY10" s="2">
        <f t="shared" si="23"/>
        <v>0</v>
      </c>
      <c r="DZ10" s="2">
        <f t="shared" si="100"/>
        <v>0</v>
      </c>
      <c r="EA10" s="2">
        <f t="shared" si="101"/>
        <v>9</v>
      </c>
      <c r="EB10" s="2">
        <f t="shared" si="102"/>
        <v>9</v>
      </c>
      <c r="EE10" s="2">
        <f t="shared" si="24"/>
        <v>0</v>
      </c>
      <c r="EF10" s="2">
        <f t="shared" si="25"/>
        <v>0</v>
      </c>
      <c r="EG10" s="2">
        <f t="shared" si="103"/>
        <v>9</v>
      </c>
      <c r="EH10" s="2">
        <f t="shared" si="104"/>
        <v>9</v>
      </c>
      <c r="EI10" s="2">
        <f t="shared" si="26"/>
        <v>3</v>
      </c>
      <c r="EJ10" s="2">
        <f t="shared" si="105"/>
        <v>0</v>
      </c>
      <c r="EK10" s="2">
        <f t="shared" si="106"/>
        <v>9</v>
      </c>
      <c r="EL10" s="2">
        <f t="shared" si="107"/>
        <v>9</v>
      </c>
      <c r="EM10" s="2">
        <f t="shared" si="27"/>
        <v>7</v>
      </c>
      <c r="EN10" s="2">
        <f t="shared" si="108"/>
        <v>0</v>
      </c>
      <c r="EO10" s="2">
        <f t="shared" si="109"/>
        <v>9</v>
      </c>
      <c r="EP10" s="2">
        <f t="shared" si="110"/>
        <v>9</v>
      </c>
      <c r="EQ10" s="2">
        <f t="shared" si="28"/>
        <v>6</v>
      </c>
      <c r="ER10" s="2">
        <f t="shared" si="111"/>
        <v>0</v>
      </c>
      <c r="ES10" s="2">
        <f t="shared" si="112"/>
        <v>9</v>
      </c>
      <c r="ET10" s="2">
        <f t="shared" si="113"/>
        <v>9</v>
      </c>
      <c r="EU10" s="2">
        <f t="shared" si="29"/>
        <v>0</v>
      </c>
      <c r="EV10" s="2">
        <f t="shared" si="114"/>
        <v>0</v>
      </c>
      <c r="EW10" s="2">
        <f t="shared" si="115"/>
        <v>9</v>
      </c>
      <c r="EX10" s="2">
        <f t="shared" si="116"/>
        <v>9</v>
      </c>
      <c r="EY10" s="2">
        <f t="shared" si="30"/>
        <v>2</v>
      </c>
      <c r="EZ10" s="2">
        <f t="shared" si="117"/>
        <v>0</v>
      </c>
      <c r="FA10" s="2">
        <f t="shared" si="118"/>
        <v>9</v>
      </c>
      <c r="FB10" s="2">
        <f t="shared" si="119"/>
        <v>9</v>
      </c>
      <c r="FC10" s="2">
        <f t="shared" si="31"/>
        <v>0</v>
      </c>
      <c r="FD10" s="2">
        <f t="shared" si="120"/>
        <v>0</v>
      </c>
      <c r="FE10" s="2">
        <f t="shared" si="121"/>
        <v>9</v>
      </c>
      <c r="FF10" s="2">
        <f t="shared" si="122"/>
        <v>9</v>
      </c>
      <c r="FH10" s="2">
        <f t="shared" si="32"/>
        <v>0</v>
      </c>
      <c r="FI10" s="2">
        <f t="shared" si="33"/>
        <v>0</v>
      </c>
      <c r="FJ10" s="2">
        <f t="shared" si="34"/>
        <v>7</v>
      </c>
      <c r="FK10" s="2">
        <f t="shared" si="123"/>
        <v>7</v>
      </c>
      <c r="FL10" s="2">
        <f t="shared" si="35"/>
        <v>3</v>
      </c>
      <c r="FM10" s="2">
        <f t="shared" si="124"/>
        <v>0</v>
      </c>
      <c r="FN10" s="2">
        <f t="shared" si="125"/>
        <v>7</v>
      </c>
      <c r="FO10" s="2">
        <f t="shared" si="126"/>
        <v>7</v>
      </c>
      <c r="FP10" s="2">
        <f t="shared" si="36"/>
        <v>6</v>
      </c>
      <c r="FQ10" s="2">
        <f t="shared" si="127"/>
        <v>0</v>
      </c>
      <c r="FR10" s="2">
        <f t="shared" si="128"/>
        <v>7</v>
      </c>
      <c r="FS10" s="2">
        <f t="shared" si="129"/>
        <v>7</v>
      </c>
      <c r="FT10" s="2">
        <f t="shared" si="37"/>
        <v>5</v>
      </c>
      <c r="FU10" s="2">
        <f t="shared" si="130"/>
        <v>0</v>
      </c>
      <c r="FV10" s="2">
        <f t="shared" si="131"/>
        <v>7</v>
      </c>
      <c r="FW10" s="2">
        <f t="shared" si="132"/>
        <v>7</v>
      </c>
      <c r="FX10" s="2">
        <f t="shared" si="38"/>
        <v>0</v>
      </c>
      <c r="FY10" s="2">
        <f t="shared" si="133"/>
        <v>0</v>
      </c>
      <c r="FZ10" s="2">
        <f t="shared" si="134"/>
        <v>7</v>
      </c>
      <c r="GA10" s="2">
        <f t="shared" si="135"/>
        <v>7</v>
      </c>
      <c r="GB10" s="2">
        <f t="shared" si="39"/>
        <v>1</v>
      </c>
      <c r="GC10" s="2">
        <f t="shared" si="136"/>
        <v>0</v>
      </c>
      <c r="GD10" s="2">
        <f t="shared" si="137"/>
        <v>7</v>
      </c>
      <c r="GE10" s="2">
        <f t="shared" si="138"/>
        <v>7</v>
      </c>
      <c r="GF10" s="2">
        <f t="shared" si="40"/>
        <v>0</v>
      </c>
      <c r="GG10" s="2">
        <f t="shared" si="139"/>
        <v>0</v>
      </c>
      <c r="GH10" s="2">
        <f t="shared" si="140"/>
        <v>7</v>
      </c>
      <c r="GI10" s="2">
        <f t="shared" si="141"/>
        <v>7</v>
      </c>
      <c r="GM10" s="2">
        <f t="shared" si="41"/>
        <v>63</v>
      </c>
      <c r="GN10" s="2" t="str">
        <f t="shared" si="42"/>
        <v>YES</v>
      </c>
      <c r="GO10" s="2">
        <f t="shared" si="43"/>
        <v>63</v>
      </c>
      <c r="GP10" s="2" t="str">
        <f t="shared" si="44"/>
        <v>YES</v>
      </c>
      <c r="GR10" s="2">
        <f t="shared" si="45"/>
        <v>0</v>
      </c>
      <c r="GS10" s="2">
        <f t="shared" si="46"/>
        <v>0</v>
      </c>
      <c r="GT10" s="2">
        <f t="shared" si="47"/>
        <v>8</v>
      </c>
      <c r="GU10" s="2">
        <f t="shared" si="142"/>
        <v>8</v>
      </c>
      <c r="GV10" s="2">
        <f t="shared" si="48"/>
        <v>0</v>
      </c>
      <c r="GW10" s="2">
        <f t="shared" si="143"/>
        <v>0</v>
      </c>
      <c r="GX10" s="2">
        <f t="shared" si="144"/>
        <v>8</v>
      </c>
      <c r="GY10" s="2">
        <f t="shared" si="145"/>
        <v>8</v>
      </c>
      <c r="GZ10" s="2">
        <f t="shared" si="49"/>
        <v>4</v>
      </c>
      <c r="HA10" s="2">
        <f t="shared" si="146"/>
        <v>0</v>
      </c>
      <c r="HB10" s="2">
        <f t="shared" si="147"/>
        <v>8</v>
      </c>
      <c r="HC10" s="2">
        <f t="shared" si="148"/>
        <v>8</v>
      </c>
      <c r="HD10" s="2">
        <f t="shared" si="50"/>
        <v>5</v>
      </c>
      <c r="HE10" s="2">
        <f t="shared" si="149"/>
        <v>0</v>
      </c>
      <c r="HF10" s="2">
        <f t="shared" si="150"/>
        <v>8</v>
      </c>
      <c r="HG10" s="2">
        <f t="shared" si="151"/>
        <v>8</v>
      </c>
      <c r="HH10" s="2">
        <f t="shared" si="51"/>
        <v>0</v>
      </c>
      <c r="HI10" s="2">
        <f t="shared" si="152"/>
        <v>0</v>
      </c>
      <c r="HJ10" s="2">
        <f t="shared" si="153"/>
        <v>8</v>
      </c>
      <c r="HK10" s="2">
        <f t="shared" si="154"/>
        <v>8</v>
      </c>
      <c r="HL10" s="2">
        <f t="shared" si="52"/>
        <v>1</v>
      </c>
      <c r="HM10" s="2">
        <f t="shared" si="155"/>
        <v>0</v>
      </c>
      <c r="HN10" s="2">
        <f t="shared" si="156"/>
        <v>8</v>
      </c>
      <c r="HO10" s="2">
        <f t="shared" si="157"/>
        <v>8</v>
      </c>
      <c r="HP10" s="2">
        <f t="shared" si="53"/>
        <v>0</v>
      </c>
      <c r="HQ10" s="2">
        <f t="shared" si="158"/>
        <v>0</v>
      </c>
      <c r="HR10" s="2">
        <f t="shared" si="159"/>
        <v>8</v>
      </c>
      <c r="HS10" s="2">
        <f t="shared" si="160"/>
        <v>8</v>
      </c>
      <c r="HV10" s="2">
        <f t="shared" si="54"/>
        <v>0</v>
      </c>
      <c r="HW10" s="2">
        <f t="shared" si="55"/>
        <v>0</v>
      </c>
      <c r="HX10" s="2">
        <f t="shared" si="56"/>
        <v>8</v>
      </c>
      <c r="HY10" s="2">
        <f t="shared" si="161"/>
        <v>8</v>
      </c>
      <c r="HZ10" s="2">
        <f t="shared" si="57"/>
        <v>0</v>
      </c>
      <c r="IA10" s="2">
        <f t="shared" si="162"/>
        <v>0</v>
      </c>
      <c r="IB10" s="2">
        <f t="shared" si="163"/>
        <v>8</v>
      </c>
      <c r="IC10" s="2">
        <f t="shared" si="164"/>
        <v>8</v>
      </c>
      <c r="ID10" s="2">
        <f t="shared" si="58"/>
        <v>2</v>
      </c>
      <c r="IE10" s="2">
        <f t="shared" si="165"/>
        <v>0</v>
      </c>
      <c r="IF10" s="2">
        <f t="shared" si="166"/>
        <v>8</v>
      </c>
      <c r="IG10" s="2">
        <f t="shared" si="167"/>
        <v>8</v>
      </c>
      <c r="IH10" s="2">
        <f t="shared" si="59"/>
        <v>2</v>
      </c>
      <c r="II10" s="2">
        <f t="shared" si="168"/>
        <v>0</v>
      </c>
      <c r="IJ10" s="2">
        <f t="shared" si="169"/>
        <v>8</v>
      </c>
      <c r="IK10" s="2">
        <f t="shared" si="170"/>
        <v>8</v>
      </c>
      <c r="IL10" s="2">
        <f t="shared" si="60"/>
        <v>0</v>
      </c>
      <c r="IM10" s="2">
        <f t="shared" si="171"/>
        <v>0</v>
      </c>
      <c r="IN10" s="2">
        <f t="shared" si="172"/>
        <v>8</v>
      </c>
      <c r="IO10" s="2">
        <f t="shared" si="173"/>
        <v>8</v>
      </c>
      <c r="IP10" s="2">
        <f t="shared" si="61"/>
        <v>1</v>
      </c>
      <c r="IQ10" s="2">
        <f t="shared" si="174"/>
        <v>0</v>
      </c>
      <c r="IR10" s="2">
        <f t="shared" si="175"/>
        <v>8</v>
      </c>
      <c r="IS10" s="2">
        <f t="shared" si="176"/>
        <v>8</v>
      </c>
      <c r="IT10" s="2">
        <f t="shared" si="62"/>
        <v>0</v>
      </c>
      <c r="IU10" s="2">
        <f t="shared" si="177"/>
        <v>0</v>
      </c>
      <c r="IV10" s="2">
        <f t="shared" si="178"/>
        <v>8</v>
      </c>
      <c r="IW10" s="2">
        <f t="shared" si="179"/>
        <v>8</v>
      </c>
    </row>
    <row r="11" spans="1:257" x14ac:dyDescent="0.45">
      <c r="A11" s="2">
        <f t="shared" si="63"/>
        <v>11</v>
      </c>
      <c r="B11" s="32">
        <v>6</v>
      </c>
      <c r="C11" s="22" t="s">
        <v>154</v>
      </c>
      <c r="D11" s="22" t="s">
        <v>167</v>
      </c>
      <c r="E11" s="22" t="s">
        <v>143</v>
      </c>
      <c r="F11" s="22">
        <v>1500</v>
      </c>
      <c r="G11" s="32" t="s">
        <v>45</v>
      </c>
      <c r="H11" s="32" t="s">
        <v>138</v>
      </c>
      <c r="I11" s="32">
        <v>4</v>
      </c>
      <c r="J11" s="32">
        <v>1</v>
      </c>
      <c r="K11" s="32">
        <v>3</v>
      </c>
      <c r="L11" s="32">
        <v>5</v>
      </c>
      <c r="M11" s="32">
        <v>2</v>
      </c>
      <c r="N11" s="32"/>
      <c r="O11" s="32" t="s">
        <v>49</v>
      </c>
      <c r="P11" s="32">
        <v>2</v>
      </c>
      <c r="Q11" s="32">
        <v>4</v>
      </c>
      <c r="R11" s="32">
        <v>5</v>
      </c>
      <c r="S11" s="32">
        <v>3</v>
      </c>
      <c r="T11" s="32">
        <v>3</v>
      </c>
      <c r="U11" s="32"/>
      <c r="V11" s="32"/>
      <c r="W11" s="32"/>
      <c r="X11" s="32"/>
      <c r="Y11" s="32"/>
      <c r="Z11" s="24">
        <f t="shared" si="5"/>
        <v>17</v>
      </c>
      <c r="AA11" s="32">
        <v>1</v>
      </c>
      <c r="AB11" s="32">
        <v>3</v>
      </c>
      <c r="AC11" s="32">
        <v>6</v>
      </c>
      <c r="AD11" s="32">
        <v>2</v>
      </c>
      <c r="AE11" s="32">
        <v>2</v>
      </c>
      <c r="AF11" s="32"/>
      <c r="AG11" s="32"/>
      <c r="AH11" s="32"/>
      <c r="AI11" s="32"/>
      <c r="AJ11" s="32"/>
      <c r="AK11" s="24">
        <f t="shared" si="64"/>
        <v>14</v>
      </c>
      <c r="AL11" s="24">
        <f t="shared" si="7"/>
        <v>31</v>
      </c>
      <c r="AM11" s="32">
        <v>1</v>
      </c>
      <c r="AN11" s="32">
        <v>6</v>
      </c>
      <c r="AO11" s="32">
        <v>7</v>
      </c>
      <c r="AP11" s="32">
        <v>3</v>
      </c>
      <c r="AQ11" s="32">
        <v>1</v>
      </c>
      <c r="AR11" s="32"/>
      <c r="AS11" s="32"/>
      <c r="AT11" s="32"/>
      <c r="AU11" s="32"/>
      <c r="AV11" s="32"/>
      <c r="AW11" s="24">
        <f t="shared" si="65"/>
        <v>18</v>
      </c>
      <c r="AX11" s="24">
        <f t="shared" si="8"/>
        <v>49</v>
      </c>
      <c r="AY11" s="32">
        <v>5</v>
      </c>
      <c r="AZ11" s="32">
        <v>5</v>
      </c>
      <c r="BA11" s="32">
        <v>7</v>
      </c>
      <c r="BB11" s="32">
        <v>3</v>
      </c>
      <c r="BC11" s="32">
        <v>2</v>
      </c>
      <c r="BD11" s="32"/>
      <c r="BE11" s="32"/>
      <c r="BF11" s="32"/>
      <c r="BG11" s="32"/>
      <c r="BH11" s="32"/>
      <c r="BI11" s="24">
        <f t="shared" si="66"/>
        <v>22</v>
      </c>
      <c r="BJ11" s="24">
        <f t="shared" si="9"/>
        <v>71</v>
      </c>
      <c r="BK11" s="32">
        <v>3</v>
      </c>
      <c r="BL11" s="32">
        <v>6</v>
      </c>
      <c r="BM11" s="32">
        <v>5</v>
      </c>
      <c r="BN11" s="32">
        <v>1</v>
      </c>
      <c r="BO11" s="32">
        <v>2</v>
      </c>
      <c r="BP11" s="32"/>
      <c r="BQ11" s="32"/>
      <c r="BR11" s="32"/>
      <c r="BS11" s="32"/>
      <c r="BT11" s="32"/>
      <c r="BU11" s="24">
        <f t="shared" si="67"/>
        <v>17</v>
      </c>
      <c r="BV11" s="24">
        <f t="shared" si="10"/>
        <v>88</v>
      </c>
      <c r="BW11" s="24">
        <f t="shared" si="68"/>
        <v>11</v>
      </c>
      <c r="BX11" s="24">
        <f t="shared" si="69"/>
        <v>9</v>
      </c>
      <c r="BY11" s="24">
        <f t="shared" si="70"/>
        <v>12</v>
      </c>
      <c r="BZ11" s="24">
        <f t="shared" si="71"/>
        <v>11</v>
      </c>
      <c r="CA11" s="24">
        <f t="shared" si="72"/>
        <v>11</v>
      </c>
      <c r="CB11" s="24">
        <f t="shared" si="11"/>
        <v>10</v>
      </c>
      <c r="CC11" s="24">
        <f t="shared" si="12"/>
        <v>9</v>
      </c>
      <c r="CD11" s="24">
        <f t="shared" si="13"/>
        <v>12</v>
      </c>
      <c r="CE11" s="24">
        <f t="shared" si="14"/>
        <v>11</v>
      </c>
      <c r="CF11" s="24">
        <f t="shared" si="15"/>
        <v>11</v>
      </c>
      <c r="CG11" s="24" t="str">
        <f>IF($O11=Constants!$B$2,RANK($CA11,$CA$6:$CA$64,1),"-")</f>
        <v>-</v>
      </c>
      <c r="CH11" s="24" t="str">
        <f t="shared" si="73"/>
        <v/>
      </c>
      <c r="CI11" s="24">
        <f>IF($O11=Constants!$B$3,RANK($CA11,$CA$6:$CA$64,1),"-")</f>
        <v>11</v>
      </c>
      <c r="CJ11" s="24">
        <f t="shared" si="74"/>
        <v>3</v>
      </c>
      <c r="CK11" s="24" t="str">
        <f>IF($O11=Constants!$B$4,RANK($CA11,$CA$6:$CA$64,1),"-")</f>
        <v>-</v>
      </c>
      <c r="CL11" s="24" t="str">
        <f t="shared" si="75"/>
        <v/>
      </c>
      <c r="CM11" s="24" t="str">
        <f>IF($O11=Constants!$B$5,RANK($CA11,$CA$6:$CA$64,1),"-")</f>
        <v>-</v>
      </c>
      <c r="CN11" s="24" t="str">
        <f t="shared" si="76"/>
        <v/>
      </c>
      <c r="CO11" s="24" t="str">
        <f>IF($O11=Constants!$B$6,RANK($CA11,$CA$6:$CA$64,1),"-")</f>
        <v>-</v>
      </c>
      <c r="CP11" s="24" t="str">
        <f t="shared" si="77"/>
        <v/>
      </c>
      <c r="CQ11" s="24" t="str">
        <f>IF($O11=Constants!$B$7,RANK($CA11,$CA$6:$CA$64,1),"-")</f>
        <v>-</v>
      </c>
      <c r="CR11" s="24" t="str">
        <f t="shared" si="78"/>
        <v/>
      </c>
      <c r="CS11" s="24" t="str">
        <f>IF($G11=Constants!$C$4,RANK($CA11,$CA$6:$CA$64,1),"-")</f>
        <v>-</v>
      </c>
      <c r="CT11" s="24" t="str">
        <f t="shared" si="79"/>
        <v xml:space="preserve"> </v>
      </c>
      <c r="CU11" s="24" t="str">
        <f>IF($G11=Constants!$C$2,RANK($CA11,$CA$6:$CA$64,1),"-")</f>
        <v>-</v>
      </c>
      <c r="CV11" s="24" t="str">
        <f t="shared" si="80"/>
        <v xml:space="preserve"> </v>
      </c>
      <c r="CW11" s="24" t="str">
        <f t="shared" si="81"/>
        <v xml:space="preserve">3 </v>
      </c>
      <c r="CX11" s="57" t="str">
        <f t="shared" si="180"/>
        <v>Blue</v>
      </c>
      <c r="CY11" s="24" t="str">
        <f t="shared" si="82"/>
        <v>IRS</v>
      </c>
      <c r="DA11" s="2">
        <f t="shared" si="16"/>
        <v>0</v>
      </c>
      <c r="DB11" s="2">
        <f t="shared" si="17"/>
        <v>0</v>
      </c>
      <c r="DC11" s="2">
        <f t="shared" si="83"/>
        <v>11</v>
      </c>
      <c r="DD11" s="2">
        <f t="shared" si="84"/>
        <v>11</v>
      </c>
      <c r="DE11" s="2">
        <f t="shared" si="18"/>
        <v>4</v>
      </c>
      <c r="DF11" s="2">
        <f t="shared" si="85"/>
        <v>0</v>
      </c>
      <c r="DG11" s="2">
        <f t="shared" si="86"/>
        <v>11</v>
      </c>
      <c r="DH11" s="2">
        <f t="shared" si="87"/>
        <v>11</v>
      </c>
      <c r="DI11" s="2">
        <f t="shared" si="19"/>
        <v>5</v>
      </c>
      <c r="DJ11" s="2">
        <f t="shared" si="88"/>
        <v>0</v>
      </c>
      <c r="DK11" s="2">
        <f t="shared" si="89"/>
        <v>11</v>
      </c>
      <c r="DL11" s="2">
        <f t="shared" si="90"/>
        <v>11</v>
      </c>
      <c r="DM11" s="2">
        <f t="shared" si="20"/>
        <v>6</v>
      </c>
      <c r="DN11" s="2">
        <f t="shared" si="91"/>
        <v>0</v>
      </c>
      <c r="DO11" s="2">
        <f t="shared" si="92"/>
        <v>11</v>
      </c>
      <c r="DP11" s="2">
        <f t="shared" si="93"/>
        <v>11</v>
      </c>
      <c r="DQ11" s="2">
        <f t="shared" si="21"/>
        <v>1</v>
      </c>
      <c r="DR11" s="2">
        <f t="shared" si="94"/>
        <v>0</v>
      </c>
      <c r="DS11" s="2">
        <f t="shared" si="95"/>
        <v>11</v>
      </c>
      <c r="DT11" s="2">
        <f t="shared" si="96"/>
        <v>11</v>
      </c>
      <c r="DU11" s="2">
        <f t="shared" si="22"/>
        <v>4</v>
      </c>
      <c r="DV11" s="2">
        <f t="shared" si="97"/>
        <v>0</v>
      </c>
      <c r="DW11" s="2">
        <f t="shared" si="98"/>
        <v>11</v>
      </c>
      <c r="DX11" s="2">
        <f t="shared" si="99"/>
        <v>11</v>
      </c>
      <c r="DY11" s="2">
        <f t="shared" si="23"/>
        <v>3</v>
      </c>
      <c r="DZ11" s="2">
        <f t="shared" si="100"/>
        <v>0</v>
      </c>
      <c r="EA11" s="2">
        <f t="shared" si="101"/>
        <v>11</v>
      </c>
      <c r="EB11" s="2">
        <f t="shared" si="102"/>
        <v>11</v>
      </c>
      <c r="EE11" s="2">
        <f t="shared" si="24"/>
        <v>0</v>
      </c>
      <c r="EF11" s="2">
        <f t="shared" si="25"/>
        <v>0</v>
      </c>
      <c r="EG11" s="2">
        <f t="shared" si="103"/>
        <v>11</v>
      </c>
      <c r="EH11" s="2">
        <f t="shared" si="104"/>
        <v>11</v>
      </c>
      <c r="EI11" s="2">
        <f t="shared" si="26"/>
        <v>3</v>
      </c>
      <c r="EJ11" s="2">
        <f t="shared" si="105"/>
        <v>0</v>
      </c>
      <c r="EK11" s="2">
        <f t="shared" si="106"/>
        <v>11</v>
      </c>
      <c r="EL11" s="2">
        <f t="shared" si="107"/>
        <v>11</v>
      </c>
      <c r="EM11" s="2">
        <f t="shared" si="27"/>
        <v>4</v>
      </c>
      <c r="EN11" s="2">
        <f t="shared" si="108"/>
        <v>0</v>
      </c>
      <c r="EO11" s="2">
        <f t="shared" si="109"/>
        <v>11</v>
      </c>
      <c r="EP11" s="2">
        <f t="shared" si="110"/>
        <v>11</v>
      </c>
      <c r="EQ11" s="2">
        <f t="shared" si="28"/>
        <v>5</v>
      </c>
      <c r="ER11" s="2">
        <f t="shared" si="111"/>
        <v>0</v>
      </c>
      <c r="ES11" s="2">
        <f t="shared" si="112"/>
        <v>11</v>
      </c>
      <c r="ET11" s="2">
        <f t="shared" si="113"/>
        <v>11</v>
      </c>
      <c r="EU11" s="2">
        <f t="shared" si="29"/>
        <v>1</v>
      </c>
      <c r="EV11" s="2">
        <f t="shared" si="114"/>
        <v>0</v>
      </c>
      <c r="EW11" s="2">
        <f t="shared" si="115"/>
        <v>11</v>
      </c>
      <c r="EX11" s="2">
        <f t="shared" si="116"/>
        <v>11</v>
      </c>
      <c r="EY11" s="2">
        <f t="shared" si="30"/>
        <v>3</v>
      </c>
      <c r="EZ11" s="2">
        <f t="shared" si="117"/>
        <v>0</v>
      </c>
      <c r="FA11" s="2">
        <f t="shared" si="118"/>
        <v>11</v>
      </c>
      <c r="FB11" s="2">
        <f t="shared" si="119"/>
        <v>11</v>
      </c>
      <c r="FC11" s="2">
        <f t="shared" si="31"/>
        <v>2</v>
      </c>
      <c r="FD11" s="2">
        <f t="shared" si="120"/>
        <v>0</v>
      </c>
      <c r="FE11" s="2">
        <f t="shared" si="121"/>
        <v>11</v>
      </c>
      <c r="FF11" s="2">
        <f t="shared" si="122"/>
        <v>11</v>
      </c>
      <c r="FH11" s="2">
        <f t="shared" si="32"/>
        <v>0</v>
      </c>
      <c r="FI11" s="2">
        <f t="shared" si="33"/>
        <v>0</v>
      </c>
      <c r="FJ11" s="2">
        <f t="shared" si="34"/>
        <v>12</v>
      </c>
      <c r="FK11" s="2">
        <f t="shared" si="123"/>
        <v>12</v>
      </c>
      <c r="FL11" s="2">
        <f t="shared" si="35"/>
        <v>3</v>
      </c>
      <c r="FM11" s="2">
        <f t="shared" si="124"/>
        <v>0</v>
      </c>
      <c r="FN11" s="2">
        <f t="shared" si="125"/>
        <v>12</v>
      </c>
      <c r="FO11" s="2">
        <f t="shared" si="126"/>
        <v>12</v>
      </c>
      <c r="FP11" s="2">
        <f t="shared" si="36"/>
        <v>3</v>
      </c>
      <c r="FQ11" s="2">
        <f t="shared" si="127"/>
        <v>0</v>
      </c>
      <c r="FR11" s="2">
        <f t="shared" si="128"/>
        <v>12</v>
      </c>
      <c r="FS11" s="2">
        <f t="shared" si="129"/>
        <v>12</v>
      </c>
      <c r="FT11" s="2">
        <f t="shared" si="37"/>
        <v>4</v>
      </c>
      <c r="FU11" s="2">
        <f t="shared" si="130"/>
        <v>0</v>
      </c>
      <c r="FV11" s="2">
        <f t="shared" si="131"/>
        <v>12</v>
      </c>
      <c r="FW11" s="2">
        <f t="shared" si="132"/>
        <v>12</v>
      </c>
      <c r="FX11" s="2">
        <f t="shared" si="38"/>
        <v>1</v>
      </c>
      <c r="FY11" s="2">
        <f t="shared" si="133"/>
        <v>0</v>
      </c>
      <c r="FZ11" s="2">
        <f t="shared" si="134"/>
        <v>12</v>
      </c>
      <c r="GA11" s="2">
        <f t="shared" si="135"/>
        <v>12</v>
      </c>
      <c r="GB11" s="2">
        <f t="shared" si="39"/>
        <v>1</v>
      </c>
      <c r="GC11" s="2">
        <f t="shared" si="136"/>
        <v>0</v>
      </c>
      <c r="GD11" s="2">
        <f t="shared" si="137"/>
        <v>12</v>
      </c>
      <c r="GE11" s="2">
        <f t="shared" si="138"/>
        <v>12</v>
      </c>
      <c r="GF11" s="2">
        <f t="shared" si="40"/>
        <v>2</v>
      </c>
      <c r="GG11" s="2">
        <f t="shared" si="139"/>
        <v>0</v>
      </c>
      <c r="GH11" s="2">
        <f t="shared" si="140"/>
        <v>12</v>
      </c>
      <c r="GI11" s="2">
        <f t="shared" si="141"/>
        <v>12</v>
      </c>
      <c r="GM11" s="2">
        <f t="shared" si="41"/>
        <v>71</v>
      </c>
      <c r="GN11" s="2" t="str">
        <f t="shared" si="42"/>
        <v>YES</v>
      </c>
      <c r="GO11" s="2">
        <f t="shared" si="43"/>
        <v>71</v>
      </c>
      <c r="GP11" s="2" t="str">
        <f t="shared" si="44"/>
        <v>YES</v>
      </c>
      <c r="GR11" s="2">
        <f t="shared" si="45"/>
        <v>0</v>
      </c>
      <c r="GS11" s="2">
        <f t="shared" si="46"/>
        <v>0</v>
      </c>
      <c r="GT11" s="2">
        <f t="shared" si="47"/>
        <v>9</v>
      </c>
      <c r="GU11" s="2">
        <f t="shared" si="142"/>
        <v>9</v>
      </c>
      <c r="GV11" s="2">
        <f t="shared" si="48"/>
        <v>1</v>
      </c>
      <c r="GW11" s="2">
        <f t="shared" si="143"/>
        <v>0</v>
      </c>
      <c r="GX11" s="2">
        <f t="shared" si="144"/>
        <v>9</v>
      </c>
      <c r="GY11" s="2">
        <f t="shared" si="145"/>
        <v>9</v>
      </c>
      <c r="GZ11" s="2">
        <f t="shared" si="49"/>
        <v>3</v>
      </c>
      <c r="HA11" s="2">
        <f t="shared" si="146"/>
        <v>0</v>
      </c>
      <c r="HB11" s="2">
        <f t="shared" si="147"/>
        <v>9</v>
      </c>
      <c r="HC11" s="2">
        <f t="shared" si="148"/>
        <v>9</v>
      </c>
      <c r="HD11" s="2">
        <f t="shared" si="50"/>
        <v>3</v>
      </c>
      <c r="HE11" s="2">
        <f t="shared" si="149"/>
        <v>0</v>
      </c>
      <c r="HF11" s="2">
        <f t="shared" si="150"/>
        <v>9</v>
      </c>
      <c r="HG11" s="2">
        <f t="shared" si="151"/>
        <v>9</v>
      </c>
      <c r="HH11" s="2">
        <f t="shared" si="51"/>
        <v>1</v>
      </c>
      <c r="HI11" s="2">
        <f t="shared" si="152"/>
        <v>0</v>
      </c>
      <c r="HJ11" s="2">
        <f t="shared" si="153"/>
        <v>9</v>
      </c>
      <c r="HK11" s="2">
        <f t="shared" si="154"/>
        <v>9</v>
      </c>
      <c r="HL11" s="2">
        <f t="shared" si="52"/>
        <v>1</v>
      </c>
      <c r="HM11" s="2">
        <f t="shared" si="155"/>
        <v>0</v>
      </c>
      <c r="HN11" s="2">
        <f t="shared" si="156"/>
        <v>9</v>
      </c>
      <c r="HO11" s="2">
        <f t="shared" si="157"/>
        <v>9</v>
      </c>
      <c r="HP11" s="2">
        <f t="shared" si="53"/>
        <v>1</v>
      </c>
      <c r="HQ11" s="2">
        <f t="shared" si="158"/>
        <v>0</v>
      </c>
      <c r="HR11" s="2">
        <f t="shared" si="159"/>
        <v>9</v>
      </c>
      <c r="HS11" s="2">
        <f t="shared" si="160"/>
        <v>9</v>
      </c>
      <c r="HV11" s="2">
        <f t="shared" si="54"/>
        <v>0</v>
      </c>
      <c r="HW11" s="2">
        <f t="shared" si="55"/>
        <v>4.0000000000000001E-3</v>
      </c>
      <c r="HX11" s="2">
        <f t="shared" si="56"/>
        <v>10.004</v>
      </c>
      <c r="HY11" s="2">
        <f t="shared" si="161"/>
        <v>10</v>
      </c>
      <c r="HZ11" s="2">
        <f t="shared" si="57"/>
        <v>0</v>
      </c>
      <c r="IA11" s="2">
        <f t="shared" si="162"/>
        <v>8.9999999999999993E-3</v>
      </c>
      <c r="IB11" s="2">
        <f t="shared" si="163"/>
        <v>10.009</v>
      </c>
      <c r="IC11" s="2">
        <f t="shared" si="164"/>
        <v>11</v>
      </c>
      <c r="ID11" s="2">
        <f t="shared" si="58"/>
        <v>1</v>
      </c>
      <c r="IE11" s="2">
        <f t="shared" si="165"/>
        <v>0</v>
      </c>
      <c r="IF11" s="2">
        <f t="shared" si="166"/>
        <v>11</v>
      </c>
      <c r="IG11" s="2">
        <f t="shared" si="167"/>
        <v>11</v>
      </c>
      <c r="IH11" s="2">
        <f t="shared" si="59"/>
        <v>2</v>
      </c>
      <c r="II11" s="2">
        <f t="shared" si="168"/>
        <v>0</v>
      </c>
      <c r="IJ11" s="2">
        <f t="shared" si="169"/>
        <v>11</v>
      </c>
      <c r="IK11" s="2">
        <f t="shared" si="170"/>
        <v>11</v>
      </c>
      <c r="IL11" s="2">
        <f t="shared" si="60"/>
        <v>1</v>
      </c>
      <c r="IM11" s="2">
        <f t="shared" si="171"/>
        <v>0</v>
      </c>
      <c r="IN11" s="2">
        <f t="shared" si="172"/>
        <v>11</v>
      </c>
      <c r="IO11" s="2">
        <f t="shared" si="173"/>
        <v>11</v>
      </c>
      <c r="IP11" s="2">
        <f t="shared" si="61"/>
        <v>1</v>
      </c>
      <c r="IQ11" s="2">
        <f t="shared" si="174"/>
        <v>0</v>
      </c>
      <c r="IR11" s="2">
        <f t="shared" si="175"/>
        <v>11</v>
      </c>
      <c r="IS11" s="2">
        <f t="shared" si="176"/>
        <v>11</v>
      </c>
      <c r="IT11" s="2">
        <f t="shared" si="62"/>
        <v>0</v>
      </c>
      <c r="IU11" s="2">
        <f t="shared" si="177"/>
        <v>0</v>
      </c>
      <c r="IV11" s="2">
        <f t="shared" si="178"/>
        <v>11</v>
      </c>
      <c r="IW11" s="2">
        <f t="shared" si="179"/>
        <v>11</v>
      </c>
    </row>
    <row r="12" spans="1:257" x14ac:dyDescent="0.45">
      <c r="A12" s="2">
        <f t="shared" si="63"/>
        <v>3</v>
      </c>
      <c r="B12" s="32">
        <v>7</v>
      </c>
      <c r="C12" s="22" t="s">
        <v>155</v>
      </c>
      <c r="D12" s="22" t="s">
        <v>168</v>
      </c>
      <c r="E12" s="22" t="s">
        <v>143</v>
      </c>
      <c r="F12" s="22">
        <v>1600</v>
      </c>
      <c r="G12" s="32" t="s">
        <v>45</v>
      </c>
      <c r="H12" s="32" t="s">
        <v>138</v>
      </c>
      <c r="I12" s="32">
        <v>3</v>
      </c>
      <c r="J12" s="32">
        <v>5</v>
      </c>
      <c r="K12" s="32">
        <v>2</v>
      </c>
      <c r="L12" s="32">
        <v>4</v>
      </c>
      <c r="M12" s="32">
        <v>1</v>
      </c>
      <c r="N12" s="32"/>
      <c r="O12" s="32" t="s">
        <v>48</v>
      </c>
      <c r="P12" s="32">
        <v>1</v>
      </c>
      <c r="Q12" s="32">
        <v>2</v>
      </c>
      <c r="R12" s="32">
        <v>3</v>
      </c>
      <c r="S12" s="32">
        <v>2</v>
      </c>
      <c r="T12" s="32">
        <v>1</v>
      </c>
      <c r="U12" s="32"/>
      <c r="V12" s="32"/>
      <c r="W12" s="49"/>
      <c r="X12" s="32"/>
      <c r="Y12" s="32"/>
      <c r="Z12" s="24">
        <f t="shared" si="5"/>
        <v>9</v>
      </c>
      <c r="AA12" s="32">
        <v>2</v>
      </c>
      <c r="AB12" s="32">
        <v>3</v>
      </c>
      <c r="AC12" s="32">
        <v>1</v>
      </c>
      <c r="AD12" s="32">
        <v>1</v>
      </c>
      <c r="AE12" s="32">
        <v>2</v>
      </c>
      <c r="AF12" s="32"/>
      <c r="AG12" s="32"/>
      <c r="AH12" s="32"/>
      <c r="AI12" s="32"/>
      <c r="AJ12" s="32"/>
      <c r="AK12" s="24">
        <f t="shared" si="64"/>
        <v>9</v>
      </c>
      <c r="AL12" s="24">
        <f t="shared" si="7"/>
        <v>18</v>
      </c>
      <c r="AM12" s="32">
        <v>0</v>
      </c>
      <c r="AN12" s="32">
        <v>3</v>
      </c>
      <c r="AO12" s="32">
        <v>1</v>
      </c>
      <c r="AP12" s="32">
        <v>2</v>
      </c>
      <c r="AQ12" s="32">
        <v>0</v>
      </c>
      <c r="AR12" s="32"/>
      <c r="AS12" s="32"/>
      <c r="AT12" s="32"/>
      <c r="AU12" s="32"/>
      <c r="AV12" s="32"/>
      <c r="AW12" s="24">
        <f t="shared" si="65"/>
        <v>6</v>
      </c>
      <c r="AX12" s="24">
        <f t="shared" si="8"/>
        <v>24</v>
      </c>
      <c r="AY12" s="32">
        <v>2</v>
      </c>
      <c r="AZ12" s="32">
        <v>6</v>
      </c>
      <c r="BA12" s="32">
        <v>4</v>
      </c>
      <c r="BB12" s="32">
        <v>2</v>
      </c>
      <c r="BC12" s="32">
        <v>3</v>
      </c>
      <c r="BD12" s="32"/>
      <c r="BE12" s="32"/>
      <c r="BF12" s="32"/>
      <c r="BG12" s="32"/>
      <c r="BH12" s="32"/>
      <c r="BI12" s="24">
        <f t="shared" si="66"/>
        <v>17</v>
      </c>
      <c r="BJ12" s="24">
        <f t="shared" si="9"/>
        <v>41</v>
      </c>
      <c r="BK12" s="32">
        <v>5</v>
      </c>
      <c r="BL12" s="32">
        <v>6</v>
      </c>
      <c r="BM12" s="32">
        <v>5</v>
      </c>
      <c r="BN12" s="32">
        <v>0</v>
      </c>
      <c r="BO12" s="32">
        <v>3</v>
      </c>
      <c r="BP12" s="32"/>
      <c r="BQ12" s="32"/>
      <c r="BR12" s="32"/>
      <c r="BS12" s="32"/>
      <c r="BT12" s="32"/>
      <c r="BU12" s="24">
        <f t="shared" si="67"/>
        <v>19</v>
      </c>
      <c r="BV12" s="24">
        <f t="shared" si="10"/>
        <v>60</v>
      </c>
      <c r="BW12" s="24">
        <f t="shared" si="68"/>
        <v>4</v>
      </c>
      <c r="BX12" s="24">
        <f t="shared" si="69"/>
        <v>3</v>
      </c>
      <c r="BY12" s="24">
        <f t="shared" si="70"/>
        <v>2</v>
      </c>
      <c r="BZ12" s="24">
        <f t="shared" si="71"/>
        <v>3</v>
      </c>
      <c r="CA12" s="24">
        <f t="shared" si="72"/>
        <v>3</v>
      </c>
      <c r="CB12" s="24">
        <f t="shared" si="11"/>
        <v>3</v>
      </c>
      <c r="CC12" s="24">
        <f t="shared" si="12"/>
        <v>3</v>
      </c>
      <c r="CD12" s="24">
        <f t="shared" si="13"/>
        <v>2</v>
      </c>
      <c r="CE12" s="24">
        <f t="shared" si="14"/>
        <v>3</v>
      </c>
      <c r="CF12" s="24">
        <f t="shared" si="15"/>
        <v>3</v>
      </c>
      <c r="CG12" s="24">
        <f>IF($O12=Constants!$B$2,RANK($CA12,$CA$6:$CA$64,1),"-")</f>
        <v>3</v>
      </c>
      <c r="CH12" s="24">
        <f t="shared" si="73"/>
        <v>3</v>
      </c>
      <c r="CI12" s="24" t="str">
        <f>IF($O12=Constants!$B$3,RANK($CA12,$CA$6:$CA$64,1),"-")</f>
        <v>-</v>
      </c>
      <c r="CJ12" s="24" t="str">
        <f t="shared" si="74"/>
        <v/>
      </c>
      <c r="CK12" s="24" t="str">
        <f>IF($O12=Constants!$B$4,RANK($CA12,$CA$6:$CA$64,1),"-")</f>
        <v>-</v>
      </c>
      <c r="CL12" s="24" t="str">
        <f t="shared" si="75"/>
        <v/>
      </c>
      <c r="CM12" s="24" t="str">
        <f>IF($O12=Constants!$B$5,RANK($CA12,$CA$6:$CA$64,1),"-")</f>
        <v>-</v>
      </c>
      <c r="CN12" s="24" t="str">
        <f t="shared" si="76"/>
        <v/>
      </c>
      <c r="CO12" s="24" t="str">
        <f>IF($O12=Constants!$B$6,RANK($CA12,$CA$6:$CA$64,1),"-")</f>
        <v>-</v>
      </c>
      <c r="CP12" s="24" t="str">
        <f t="shared" si="77"/>
        <v/>
      </c>
      <c r="CQ12" s="24" t="str">
        <f>IF($O12=Constants!$B$7,RANK($CA12,$CA$6:$CA$64,1),"-")</f>
        <v>-</v>
      </c>
      <c r="CR12" s="24" t="str">
        <f t="shared" si="78"/>
        <v/>
      </c>
      <c r="CS12" s="24" t="str">
        <f>IF($G12=Constants!$C$4,RANK($CA12,$CA$6:$CA$64,1),"-")</f>
        <v>-</v>
      </c>
      <c r="CT12" s="24" t="str">
        <f t="shared" si="79"/>
        <v xml:space="preserve"> </v>
      </c>
      <c r="CU12" s="24" t="str">
        <f>IF($G12=Constants!$C$2,RANK($CA12,$CA$6:$CA$64,1),"-")</f>
        <v>-</v>
      </c>
      <c r="CV12" s="24" t="str">
        <f t="shared" si="80"/>
        <v xml:space="preserve"> </v>
      </c>
      <c r="CW12" s="24" t="str">
        <f t="shared" si="81"/>
        <v xml:space="preserve">3 </v>
      </c>
      <c r="CX12" s="57" t="str">
        <f t="shared" si="180"/>
        <v>Red</v>
      </c>
      <c r="CY12" s="24" t="str">
        <f t="shared" si="82"/>
        <v>IRS</v>
      </c>
      <c r="DA12" s="2">
        <f t="shared" si="16"/>
        <v>3</v>
      </c>
      <c r="DB12" s="2">
        <f t="shared" si="17"/>
        <v>0</v>
      </c>
      <c r="DC12" s="2">
        <f t="shared" si="83"/>
        <v>3</v>
      </c>
      <c r="DD12" s="2">
        <f t="shared" si="84"/>
        <v>3</v>
      </c>
      <c r="DE12" s="2">
        <f t="shared" si="18"/>
        <v>5</v>
      </c>
      <c r="DF12" s="2">
        <f t="shared" si="85"/>
        <v>0</v>
      </c>
      <c r="DG12" s="2">
        <f t="shared" si="86"/>
        <v>3</v>
      </c>
      <c r="DH12" s="2">
        <f t="shared" si="87"/>
        <v>3</v>
      </c>
      <c r="DI12" s="2">
        <f t="shared" si="19"/>
        <v>7</v>
      </c>
      <c r="DJ12" s="2">
        <f t="shared" si="88"/>
        <v>0</v>
      </c>
      <c r="DK12" s="2">
        <f t="shared" si="89"/>
        <v>3</v>
      </c>
      <c r="DL12" s="2">
        <f t="shared" si="90"/>
        <v>3</v>
      </c>
      <c r="DM12" s="2">
        <f t="shared" si="20"/>
        <v>5</v>
      </c>
      <c r="DN12" s="2">
        <f t="shared" si="91"/>
        <v>0</v>
      </c>
      <c r="DO12" s="2">
        <f t="shared" si="92"/>
        <v>3</v>
      </c>
      <c r="DP12" s="2">
        <f t="shared" si="93"/>
        <v>3</v>
      </c>
      <c r="DQ12" s="2">
        <f t="shared" si="21"/>
        <v>1</v>
      </c>
      <c r="DR12" s="2">
        <f t="shared" si="94"/>
        <v>0</v>
      </c>
      <c r="DS12" s="2">
        <f t="shared" si="95"/>
        <v>3</v>
      </c>
      <c r="DT12" s="2">
        <f t="shared" si="96"/>
        <v>3</v>
      </c>
      <c r="DU12" s="2">
        <f t="shared" si="22"/>
        <v>2</v>
      </c>
      <c r="DV12" s="2">
        <f t="shared" si="97"/>
        <v>0</v>
      </c>
      <c r="DW12" s="2">
        <f t="shared" si="98"/>
        <v>3</v>
      </c>
      <c r="DX12" s="2">
        <f t="shared" si="99"/>
        <v>3</v>
      </c>
      <c r="DY12" s="2">
        <f t="shared" si="23"/>
        <v>2</v>
      </c>
      <c r="DZ12" s="2">
        <f t="shared" si="100"/>
        <v>0</v>
      </c>
      <c r="EA12" s="2">
        <f t="shared" si="101"/>
        <v>3</v>
      </c>
      <c r="EB12" s="2">
        <f t="shared" si="102"/>
        <v>3</v>
      </c>
      <c r="EE12" s="2">
        <f t="shared" si="24"/>
        <v>2</v>
      </c>
      <c r="EF12" s="2">
        <f t="shared" si="25"/>
        <v>0</v>
      </c>
      <c r="EG12" s="2">
        <f t="shared" si="103"/>
        <v>3</v>
      </c>
      <c r="EH12" s="2">
        <f t="shared" si="104"/>
        <v>3</v>
      </c>
      <c r="EI12" s="2">
        <f t="shared" si="26"/>
        <v>5</v>
      </c>
      <c r="EJ12" s="2">
        <f t="shared" si="105"/>
        <v>0</v>
      </c>
      <c r="EK12" s="2">
        <f t="shared" si="106"/>
        <v>3</v>
      </c>
      <c r="EL12" s="2">
        <f t="shared" si="107"/>
        <v>3</v>
      </c>
      <c r="EM12" s="2">
        <f t="shared" si="27"/>
        <v>7</v>
      </c>
      <c r="EN12" s="2">
        <f t="shared" si="108"/>
        <v>0</v>
      </c>
      <c r="EO12" s="2">
        <f t="shared" si="109"/>
        <v>3</v>
      </c>
      <c r="EP12" s="2">
        <f t="shared" si="110"/>
        <v>3</v>
      </c>
      <c r="EQ12" s="2">
        <f t="shared" si="28"/>
        <v>4</v>
      </c>
      <c r="ER12" s="2">
        <f t="shared" si="111"/>
        <v>0</v>
      </c>
      <c r="ES12" s="2">
        <f t="shared" si="112"/>
        <v>3</v>
      </c>
      <c r="ET12" s="2">
        <f t="shared" si="113"/>
        <v>3</v>
      </c>
      <c r="EU12" s="2">
        <f t="shared" si="29"/>
        <v>1</v>
      </c>
      <c r="EV12" s="2">
        <f t="shared" si="114"/>
        <v>0</v>
      </c>
      <c r="EW12" s="2">
        <f t="shared" si="115"/>
        <v>3</v>
      </c>
      <c r="EX12" s="2">
        <f t="shared" si="116"/>
        <v>3</v>
      </c>
      <c r="EY12" s="2">
        <f t="shared" si="30"/>
        <v>0</v>
      </c>
      <c r="EZ12" s="2">
        <f t="shared" si="117"/>
        <v>0</v>
      </c>
      <c r="FA12" s="2">
        <f t="shared" si="118"/>
        <v>3</v>
      </c>
      <c r="FB12" s="2">
        <f t="shared" si="119"/>
        <v>3</v>
      </c>
      <c r="FC12" s="2">
        <f t="shared" si="31"/>
        <v>1</v>
      </c>
      <c r="FD12" s="2">
        <f t="shared" si="120"/>
        <v>0</v>
      </c>
      <c r="FE12" s="2">
        <f t="shared" si="121"/>
        <v>3</v>
      </c>
      <c r="FF12" s="2">
        <f t="shared" si="122"/>
        <v>3</v>
      </c>
      <c r="FH12" s="2">
        <f t="shared" si="32"/>
        <v>2</v>
      </c>
      <c r="FI12" s="2">
        <f t="shared" si="33"/>
        <v>0</v>
      </c>
      <c r="FJ12" s="2">
        <f t="shared" si="34"/>
        <v>2</v>
      </c>
      <c r="FK12" s="2">
        <f t="shared" si="123"/>
        <v>2</v>
      </c>
      <c r="FL12" s="2">
        <f t="shared" si="35"/>
        <v>5</v>
      </c>
      <c r="FM12" s="2">
        <f t="shared" si="124"/>
        <v>0</v>
      </c>
      <c r="FN12" s="2">
        <f t="shared" si="125"/>
        <v>2</v>
      </c>
      <c r="FO12" s="2">
        <f t="shared" si="126"/>
        <v>2</v>
      </c>
      <c r="FP12" s="2">
        <f t="shared" si="36"/>
        <v>5</v>
      </c>
      <c r="FQ12" s="2">
        <f t="shared" si="127"/>
        <v>0</v>
      </c>
      <c r="FR12" s="2">
        <f t="shared" si="128"/>
        <v>2</v>
      </c>
      <c r="FS12" s="2">
        <f t="shared" si="129"/>
        <v>2</v>
      </c>
      <c r="FT12" s="2">
        <f t="shared" si="37"/>
        <v>3</v>
      </c>
      <c r="FU12" s="2">
        <f t="shared" si="130"/>
        <v>0</v>
      </c>
      <c r="FV12" s="2">
        <f t="shared" si="131"/>
        <v>2</v>
      </c>
      <c r="FW12" s="2">
        <f t="shared" si="132"/>
        <v>2</v>
      </c>
      <c r="FX12" s="2">
        <f t="shared" si="38"/>
        <v>0</v>
      </c>
      <c r="FY12" s="2">
        <f t="shared" si="133"/>
        <v>0</v>
      </c>
      <c r="FZ12" s="2">
        <f t="shared" si="134"/>
        <v>2</v>
      </c>
      <c r="GA12" s="2">
        <f t="shared" si="135"/>
        <v>2</v>
      </c>
      <c r="GB12" s="2">
        <f t="shared" si="39"/>
        <v>0</v>
      </c>
      <c r="GC12" s="2">
        <f t="shared" si="136"/>
        <v>0</v>
      </c>
      <c r="GD12" s="2">
        <f t="shared" si="137"/>
        <v>2</v>
      </c>
      <c r="GE12" s="2">
        <f t="shared" si="138"/>
        <v>2</v>
      </c>
      <c r="GF12" s="2">
        <f t="shared" si="40"/>
        <v>0</v>
      </c>
      <c r="GG12" s="2">
        <f t="shared" si="139"/>
        <v>0</v>
      </c>
      <c r="GH12" s="2">
        <f t="shared" si="140"/>
        <v>2</v>
      </c>
      <c r="GI12" s="2">
        <f t="shared" si="141"/>
        <v>2</v>
      </c>
      <c r="GM12" s="2">
        <f t="shared" si="41"/>
        <v>41</v>
      </c>
      <c r="GN12" s="2" t="str">
        <f t="shared" si="42"/>
        <v>YES</v>
      </c>
      <c r="GO12" s="2">
        <f t="shared" si="43"/>
        <v>41</v>
      </c>
      <c r="GP12" s="2" t="str">
        <f t="shared" si="44"/>
        <v>YES</v>
      </c>
      <c r="GR12" s="2">
        <f t="shared" si="45"/>
        <v>0</v>
      </c>
      <c r="GS12" s="2">
        <f t="shared" si="46"/>
        <v>0</v>
      </c>
      <c r="GT12" s="2">
        <f t="shared" si="47"/>
        <v>3</v>
      </c>
      <c r="GU12" s="2">
        <f t="shared" si="142"/>
        <v>3</v>
      </c>
      <c r="GV12" s="2">
        <f t="shared" si="48"/>
        <v>4</v>
      </c>
      <c r="GW12" s="2">
        <f t="shared" si="143"/>
        <v>0</v>
      </c>
      <c r="GX12" s="2">
        <f t="shared" si="144"/>
        <v>3</v>
      </c>
      <c r="GY12" s="2">
        <f t="shared" si="145"/>
        <v>3</v>
      </c>
      <c r="GZ12" s="2">
        <f t="shared" si="49"/>
        <v>4</v>
      </c>
      <c r="HA12" s="2">
        <f t="shared" si="146"/>
        <v>0</v>
      </c>
      <c r="HB12" s="2">
        <f t="shared" si="147"/>
        <v>3</v>
      </c>
      <c r="HC12" s="2">
        <f t="shared" si="148"/>
        <v>3</v>
      </c>
      <c r="HD12" s="2">
        <f t="shared" si="50"/>
        <v>2</v>
      </c>
      <c r="HE12" s="2">
        <f t="shared" si="149"/>
        <v>0</v>
      </c>
      <c r="HF12" s="2">
        <f t="shared" si="150"/>
        <v>3</v>
      </c>
      <c r="HG12" s="2">
        <f t="shared" si="151"/>
        <v>3</v>
      </c>
      <c r="HH12" s="2">
        <f t="shared" si="51"/>
        <v>0</v>
      </c>
      <c r="HI12" s="2">
        <f t="shared" si="152"/>
        <v>0</v>
      </c>
      <c r="HJ12" s="2">
        <f t="shared" si="153"/>
        <v>3</v>
      </c>
      <c r="HK12" s="2">
        <f t="shared" si="154"/>
        <v>3</v>
      </c>
      <c r="HL12" s="2">
        <f t="shared" si="52"/>
        <v>0</v>
      </c>
      <c r="HM12" s="2">
        <f t="shared" si="155"/>
        <v>0</v>
      </c>
      <c r="HN12" s="2">
        <f t="shared" si="156"/>
        <v>3</v>
      </c>
      <c r="HO12" s="2">
        <f t="shared" si="157"/>
        <v>3</v>
      </c>
      <c r="HP12" s="2">
        <f t="shared" si="53"/>
        <v>0</v>
      </c>
      <c r="HQ12" s="2">
        <f t="shared" si="158"/>
        <v>0</v>
      </c>
      <c r="HR12" s="2">
        <f t="shared" si="159"/>
        <v>3</v>
      </c>
      <c r="HS12" s="2">
        <f t="shared" si="160"/>
        <v>3</v>
      </c>
      <c r="HV12" s="2">
        <f t="shared" si="54"/>
        <v>0</v>
      </c>
      <c r="HW12" s="2">
        <f t="shared" si="55"/>
        <v>4.0000000000000001E-3</v>
      </c>
      <c r="HX12" s="2">
        <f t="shared" si="56"/>
        <v>3.004</v>
      </c>
      <c r="HY12" s="2">
        <f t="shared" si="161"/>
        <v>4</v>
      </c>
      <c r="HZ12" s="2">
        <f t="shared" si="57"/>
        <v>2</v>
      </c>
      <c r="IA12" s="2">
        <f t="shared" si="162"/>
        <v>0</v>
      </c>
      <c r="IB12" s="2">
        <f t="shared" si="163"/>
        <v>4</v>
      </c>
      <c r="IC12" s="2">
        <f t="shared" si="164"/>
        <v>4</v>
      </c>
      <c r="ID12" s="2">
        <f t="shared" si="58"/>
        <v>2</v>
      </c>
      <c r="IE12" s="2">
        <f t="shared" si="165"/>
        <v>0</v>
      </c>
      <c r="IF12" s="2">
        <f t="shared" si="166"/>
        <v>4</v>
      </c>
      <c r="IG12" s="2">
        <f t="shared" si="167"/>
        <v>4</v>
      </c>
      <c r="IH12" s="2">
        <f t="shared" si="59"/>
        <v>1</v>
      </c>
      <c r="II12" s="2">
        <f t="shared" si="168"/>
        <v>0</v>
      </c>
      <c r="IJ12" s="2">
        <f t="shared" si="169"/>
        <v>4</v>
      </c>
      <c r="IK12" s="2">
        <f t="shared" si="170"/>
        <v>4</v>
      </c>
      <c r="IL12" s="2">
        <f t="shared" si="60"/>
        <v>0</v>
      </c>
      <c r="IM12" s="2">
        <f t="shared" si="171"/>
        <v>0</v>
      </c>
      <c r="IN12" s="2">
        <f t="shared" si="172"/>
        <v>4</v>
      </c>
      <c r="IO12" s="2">
        <f t="shared" si="173"/>
        <v>4</v>
      </c>
      <c r="IP12" s="2">
        <f t="shared" si="61"/>
        <v>0</v>
      </c>
      <c r="IQ12" s="2">
        <f t="shared" si="174"/>
        <v>0</v>
      </c>
      <c r="IR12" s="2">
        <f t="shared" si="175"/>
        <v>4</v>
      </c>
      <c r="IS12" s="2">
        <f t="shared" si="176"/>
        <v>4</v>
      </c>
      <c r="IT12" s="2">
        <f t="shared" si="62"/>
        <v>0</v>
      </c>
      <c r="IU12" s="2">
        <f t="shared" si="177"/>
        <v>0</v>
      </c>
      <c r="IV12" s="2">
        <f t="shared" si="178"/>
        <v>4</v>
      </c>
      <c r="IW12" s="2">
        <f t="shared" si="179"/>
        <v>4</v>
      </c>
    </row>
    <row r="13" spans="1:257" x14ac:dyDescent="0.45">
      <c r="A13" s="2">
        <f t="shared" si="63"/>
        <v>8</v>
      </c>
      <c r="B13" s="32">
        <v>8</v>
      </c>
      <c r="C13" s="22" t="s">
        <v>156</v>
      </c>
      <c r="D13" s="22" t="s">
        <v>169</v>
      </c>
      <c r="E13" s="22" t="s">
        <v>143</v>
      </c>
      <c r="F13" s="22">
        <v>1600</v>
      </c>
      <c r="G13" s="32" t="s">
        <v>45</v>
      </c>
      <c r="H13" s="32" t="s">
        <v>138</v>
      </c>
      <c r="I13" s="32">
        <v>3</v>
      </c>
      <c r="J13" s="32">
        <v>5</v>
      </c>
      <c r="K13" s="32">
        <v>2</v>
      </c>
      <c r="L13" s="32">
        <v>4</v>
      </c>
      <c r="M13" s="32">
        <v>1</v>
      </c>
      <c r="N13" s="32"/>
      <c r="O13" s="32" t="s">
        <v>48</v>
      </c>
      <c r="P13" s="32">
        <v>2</v>
      </c>
      <c r="Q13" s="32">
        <v>3</v>
      </c>
      <c r="R13" s="32">
        <v>3</v>
      </c>
      <c r="S13" s="32">
        <v>1</v>
      </c>
      <c r="T13" s="32">
        <v>2</v>
      </c>
      <c r="U13" s="32"/>
      <c r="V13" s="32"/>
      <c r="W13" s="32"/>
      <c r="X13" s="32"/>
      <c r="Y13" s="32"/>
      <c r="Z13" s="24">
        <f t="shared" si="5"/>
        <v>11</v>
      </c>
      <c r="AA13" s="32">
        <v>2</v>
      </c>
      <c r="AB13" s="32">
        <v>4</v>
      </c>
      <c r="AC13" s="32">
        <v>5</v>
      </c>
      <c r="AD13" s="32">
        <v>2</v>
      </c>
      <c r="AE13" s="32">
        <v>2</v>
      </c>
      <c r="AF13" s="32"/>
      <c r="AG13" s="32"/>
      <c r="AH13" s="32"/>
      <c r="AI13" s="32"/>
      <c r="AJ13" s="32"/>
      <c r="AK13" s="24">
        <f t="shared" si="64"/>
        <v>15</v>
      </c>
      <c r="AL13" s="24">
        <f t="shared" si="7"/>
        <v>26</v>
      </c>
      <c r="AM13" s="32">
        <v>5</v>
      </c>
      <c r="AN13" s="32">
        <v>5</v>
      </c>
      <c r="AO13" s="32">
        <v>1</v>
      </c>
      <c r="AP13" s="32">
        <v>3</v>
      </c>
      <c r="AQ13" s="32">
        <v>0</v>
      </c>
      <c r="AR13" s="32"/>
      <c r="AS13" s="32"/>
      <c r="AT13" s="32"/>
      <c r="AU13" s="32"/>
      <c r="AV13" s="32"/>
      <c r="AW13" s="24">
        <f t="shared" si="65"/>
        <v>14</v>
      </c>
      <c r="AX13" s="24">
        <f t="shared" si="8"/>
        <v>40</v>
      </c>
      <c r="AY13" s="32">
        <v>6</v>
      </c>
      <c r="AZ13" s="32">
        <v>6</v>
      </c>
      <c r="BA13" s="32">
        <v>5</v>
      </c>
      <c r="BB13" s="32">
        <v>3</v>
      </c>
      <c r="BC13" s="32">
        <v>2</v>
      </c>
      <c r="BD13" s="32"/>
      <c r="BE13" s="32"/>
      <c r="BF13" s="32"/>
      <c r="BG13" s="32"/>
      <c r="BH13" s="32"/>
      <c r="BI13" s="24">
        <f t="shared" si="66"/>
        <v>22</v>
      </c>
      <c r="BJ13" s="24">
        <f t="shared" si="9"/>
        <v>62</v>
      </c>
      <c r="BK13" s="32">
        <v>5</v>
      </c>
      <c r="BL13" s="32">
        <v>5</v>
      </c>
      <c r="BM13" s="32">
        <v>6</v>
      </c>
      <c r="BN13" s="32">
        <v>1</v>
      </c>
      <c r="BO13" s="32">
        <v>2</v>
      </c>
      <c r="BP13" s="32"/>
      <c r="BQ13" s="32"/>
      <c r="BR13" s="32"/>
      <c r="BS13" s="32"/>
      <c r="BT13" s="32"/>
      <c r="BU13" s="24">
        <f t="shared" si="67"/>
        <v>19</v>
      </c>
      <c r="BV13" s="24">
        <f t="shared" si="10"/>
        <v>81</v>
      </c>
      <c r="BW13" s="24">
        <f t="shared" si="68"/>
        <v>6</v>
      </c>
      <c r="BX13" s="24">
        <f t="shared" si="69"/>
        <v>7</v>
      </c>
      <c r="BY13" s="24">
        <f t="shared" si="70"/>
        <v>8</v>
      </c>
      <c r="BZ13" s="24">
        <f t="shared" si="71"/>
        <v>8</v>
      </c>
      <c r="CA13" s="24">
        <f t="shared" si="72"/>
        <v>8</v>
      </c>
      <c r="CB13" s="24">
        <f t="shared" si="11"/>
        <v>6</v>
      </c>
      <c r="CC13" s="24">
        <f t="shared" si="12"/>
        <v>7</v>
      </c>
      <c r="CD13" s="24">
        <f t="shared" si="13"/>
        <v>8</v>
      </c>
      <c r="CE13" s="24">
        <f t="shared" si="14"/>
        <v>8</v>
      </c>
      <c r="CF13" s="24">
        <f t="shared" si="15"/>
        <v>8</v>
      </c>
      <c r="CG13" s="24">
        <f>IF($O13=Constants!$B$2,RANK($CA13,$CA$6:$CA$64,1),"-")</f>
        <v>8</v>
      </c>
      <c r="CH13" s="24">
        <f t="shared" si="73"/>
        <v>8</v>
      </c>
      <c r="CI13" s="24" t="str">
        <f>IF($O13=Constants!$B$3,RANK($CA13,$CA$6:$CA$64,1),"-")</f>
        <v>-</v>
      </c>
      <c r="CJ13" s="24" t="str">
        <f t="shared" si="74"/>
        <v/>
      </c>
      <c r="CK13" s="24" t="str">
        <f>IF($O13=Constants!$B$4,RANK($CA13,$CA$6:$CA$64,1),"-")</f>
        <v>-</v>
      </c>
      <c r="CL13" s="24" t="str">
        <f t="shared" si="75"/>
        <v/>
      </c>
      <c r="CM13" s="24" t="str">
        <f>IF($O13=Constants!$B$5,RANK($CA13,$CA$6:$CA$64,1),"-")</f>
        <v>-</v>
      </c>
      <c r="CN13" s="24" t="str">
        <f t="shared" si="76"/>
        <v/>
      </c>
      <c r="CO13" s="24" t="str">
        <f>IF($O13=Constants!$B$6,RANK($CA13,$CA$6:$CA$64,1),"-")</f>
        <v>-</v>
      </c>
      <c r="CP13" s="24" t="str">
        <f t="shared" si="77"/>
        <v/>
      </c>
      <c r="CQ13" s="24" t="str">
        <f>IF($O13=Constants!$B$7,RANK($CA13,$CA$6:$CA$64,1),"-")</f>
        <v>-</v>
      </c>
      <c r="CR13" s="24" t="str">
        <f t="shared" si="78"/>
        <v/>
      </c>
      <c r="CS13" s="24" t="str">
        <f>IF($G13=Constants!$C$4,RANK($CA13,$CA$6:$CA$64,1),"-")</f>
        <v>-</v>
      </c>
      <c r="CT13" s="24" t="str">
        <f t="shared" si="79"/>
        <v xml:space="preserve"> </v>
      </c>
      <c r="CU13" s="24" t="str">
        <f>IF($G13=Constants!$C$2,RANK($CA13,$CA$6:$CA$64,1),"-")</f>
        <v>-</v>
      </c>
      <c r="CV13" s="24" t="str">
        <f t="shared" si="80"/>
        <v xml:space="preserve"> </v>
      </c>
      <c r="CW13" s="24" t="str">
        <f t="shared" si="81"/>
        <v xml:space="preserve">8 </v>
      </c>
      <c r="CX13" s="57" t="str">
        <f t="shared" si="180"/>
        <v>Red</v>
      </c>
      <c r="CY13" s="24" t="str">
        <f t="shared" si="82"/>
        <v>IRS</v>
      </c>
      <c r="DA13" s="2">
        <f t="shared" si="16"/>
        <v>1</v>
      </c>
      <c r="DB13" s="2">
        <f t="shared" si="17"/>
        <v>0</v>
      </c>
      <c r="DC13" s="2">
        <f t="shared" si="83"/>
        <v>8</v>
      </c>
      <c r="DD13" s="2">
        <f t="shared" si="84"/>
        <v>8</v>
      </c>
      <c r="DE13" s="2">
        <f t="shared" si="18"/>
        <v>3</v>
      </c>
      <c r="DF13" s="2">
        <f t="shared" si="85"/>
        <v>0</v>
      </c>
      <c r="DG13" s="2">
        <f t="shared" si="86"/>
        <v>8</v>
      </c>
      <c r="DH13" s="2">
        <f t="shared" si="87"/>
        <v>8</v>
      </c>
      <c r="DI13" s="2">
        <f t="shared" si="19"/>
        <v>7</v>
      </c>
      <c r="DJ13" s="2">
        <f t="shared" si="88"/>
        <v>0</v>
      </c>
      <c r="DK13" s="2">
        <f t="shared" si="89"/>
        <v>8</v>
      </c>
      <c r="DL13" s="2">
        <f t="shared" si="90"/>
        <v>8</v>
      </c>
      <c r="DM13" s="2">
        <f t="shared" si="20"/>
        <v>4</v>
      </c>
      <c r="DN13" s="2">
        <f t="shared" si="91"/>
        <v>0</v>
      </c>
      <c r="DO13" s="2">
        <f t="shared" si="92"/>
        <v>8</v>
      </c>
      <c r="DP13" s="2">
        <f t="shared" si="93"/>
        <v>8</v>
      </c>
      <c r="DQ13" s="2">
        <f t="shared" si="21"/>
        <v>1</v>
      </c>
      <c r="DR13" s="2">
        <f t="shared" si="94"/>
        <v>0</v>
      </c>
      <c r="DS13" s="2">
        <f t="shared" si="95"/>
        <v>8</v>
      </c>
      <c r="DT13" s="2">
        <f t="shared" si="96"/>
        <v>8</v>
      </c>
      <c r="DU13" s="2">
        <f t="shared" si="22"/>
        <v>6</v>
      </c>
      <c r="DV13" s="2">
        <f t="shared" si="97"/>
        <v>0</v>
      </c>
      <c r="DW13" s="2">
        <f t="shared" si="98"/>
        <v>8</v>
      </c>
      <c r="DX13" s="2">
        <f t="shared" si="99"/>
        <v>8</v>
      </c>
      <c r="DY13" s="2">
        <f t="shared" si="23"/>
        <v>3</v>
      </c>
      <c r="DZ13" s="2">
        <f t="shared" si="100"/>
        <v>0</v>
      </c>
      <c r="EA13" s="2">
        <f t="shared" si="101"/>
        <v>8</v>
      </c>
      <c r="EB13" s="2">
        <f t="shared" si="102"/>
        <v>8</v>
      </c>
      <c r="EE13" s="2">
        <f t="shared" si="24"/>
        <v>1</v>
      </c>
      <c r="EF13" s="2">
        <f t="shared" si="25"/>
        <v>0</v>
      </c>
      <c r="EG13" s="2">
        <f t="shared" si="103"/>
        <v>8</v>
      </c>
      <c r="EH13" s="2">
        <f t="shared" si="104"/>
        <v>8</v>
      </c>
      <c r="EI13" s="2">
        <f t="shared" si="26"/>
        <v>2</v>
      </c>
      <c r="EJ13" s="2">
        <f t="shared" si="105"/>
        <v>0</v>
      </c>
      <c r="EK13" s="2">
        <f t="shared" si="106"/>
        <v>8</v>
      </c>
      <c r="EL13" s="2">
        <f t="shared" si="107"/>
        <v>8</v>
      </c>
      <c r="EM13" s="2">
        <f t="shared" si="27"/>
        <v>6</v>
      </c>
      <c r="EN13" s="2">
        <f t="shared" si="108"/>
        <v>0</v>
      </c>
      <c r="EO13" s="2">
        <f t="shared" si="109"/>
        <v>8</v>
      </c>
      <c r="EP13" s="2">
        <f t="shared" si="110"/>
        <v>8</v>
      </c>
      <c r="EQ13" s="2">
        <f t="shared" si="28"/>
        <v>4</v>
      </c>
      <c r="ER13" s="2">
        <f t="shared" si="111"/>
        <v>0</v>
      </c>
      <c r="ES13" s="2">
        <f t="shared" si="112"/>
        <v>8</v>
      </c>
      <c r="ET13" s="2">
        <f t="shared" si="113"/>
        <v>8</v>
      </c>
      <c r="EU13" s="2">
        <f t="shared" si="29"/>
        <v>1</v>
      </c>
      <c r="EV13" s="2">
        <f t="shared" si="114"/>
        <v>0</v>
      </c>
      <c r="EW13" s="2">
        <f t="shared" si="115"/>
        <v>8</v>
      </c>
      <c r="EX13" s="2">
        <f t="shared" si="116"/>
        <v>8</v>
      </c>
      <c r="EY13" s="2">
        <f t="shared" si="30"/>
        <v>4</v>
      </c>
      <c r="EZ13" s="2">
        <f t="shared" si="117"/>
        <v>0</v>
      </c>
      <c r="FA13" s="2">
        <f t="shared" si="118"/>
        <v>8</v>
      </c>
      <c r="FB13" s="2">
        <f t="shared" si="119"/>
        <v>8</v>
      </c>
      <c r="FC13" s="2">
        <f t="shared" si="31"/>
        <v>2</v>
      </c>
      <c r="FD13" s="2">
        <f t="shared" si="120"/>
        <v>0</v>
      </c>
      <c r="FE13" s="2">
        <f t="shared" si="121"/>
        <v>8</v>
      </c>
      <c r="FF13" s="2">
        <f t="shared" si="122"/>
        <v>8</v>
      </c>
      <c r="FH13" s="2">
        <f t="shared" si="32"/>
        <v>1</v>
      </c>
      <c r="FI13" s="2">
        <f t="shared" si="33"/>
        <v>0</v>
      </c>
      <c r="FJ13" s="2">
        <f t="shared" si="34"/>
        <v>8</v>
      </c>
      <c r="FK13" s="2">
        <f t="shared" si="123"/>
        <v>8</v>
      </c>
      <c r="FL13" s="2">
        <f t="shared" si="35"/>
        <v>2</v>
      </c>
      <c r="FM13" s="2">
        <f t="shared" si="124"/>
        <v>0</v>
      </c>
      <c r="FN13" s="2">
        <f t="shared" si="125"/>
        <v>8</v>
      </c>
      <c r="FO13" s="2">
        <f t="shared" si="126"/>
        <v>8</v>
      </c>
      <c r="FP13" s="2">
        <f t="shared" si="36"/>
        <v>5</v>
      </c>
      <c r="FQ13" s="2">
        <f t="shared" si="127"/>
        <v>0</v>
      </c>
      <c r="FR13" s="2">
        <f t="shared" si="128"/>
        <v>8</v>
      </c>
      <c r="FS13" s="2">
        <f t="shared" si="129"/>
        <v>8</v>
      </c>
      <c r="FT13" s="2">
        <f t="shared" si="37"/>
        <v>3</v>
      </c>
      <c r="FU13" s="2">
        <f t="shared" si="130"/>
        <v>0</v>
      </c>
      <c r="FV13" s="2">
        <f t="shared" si="131"/>
        <v>8</v>
      </c>
      <c r="FW13" s="2">
        <f t="shared" si="132"/>
        <v>8</v>
      </c>
      <c r="FX13" s="2">
        <f t="shared" si="38"/>
        <v>1</v>
      </c>
      <c r="FY13" s="2">
        <f t="shared" si="133"/>
        <v>0</v>
      </c>
      <c r="FZ13" s="2">
        <f t="shared" si="134"/>
        <v>8</v>
      </c>
      <c r="GA13" s="2">
        <f t="shared" si="135"/>
        <v>8</v>
      </c>
      <c r="GB13" s="2">
        <f t="shared" si="39"/>
        <v>3</v>
      </c>
      <c r="GC13" s="2">
        <f t="shared" si="136"/>
        <v>0</v>
      </c>
      <c r="GD13" s="2">
        <f t="shared" si="137"/>
        <v>8</v>
      </c>
      <c r="GE13" s="2">
        <f t="shared" si="138"/>
        <v>8</v>
      </c>
      <c r="GF13" s="2">
        <f t="shared" si="40"/>
        <v>0</v>
      </c>
      <c r="GG13" s="2">
        <f t="shared" si="139"/>
        <v>0</v>
      </c>
      <c r="GH13" s="2">
        <f t="shared" si="140"/>
        <v>8</v>
      </c>
      <c r="GI13" s="2">
        <f t="shared" si="141"/>
        <v>8</v>
      </c>
      <c r="GM13" s="2">
        <f t="shared" si="41"/>
        <v>62</v>
      </c>
      <c r="GN13" s="2" t="str">
        <f t="shared" si="42"/>
        <v>YES</v>
      </c>
      <c r="GO13" s="2">
        <f t="shared" si="43"/>
        <v>62</v>
      </c>
      <c r="GP13" s="2" t="str">
        <f t="shared" si="44"/>
        <v>YES</v>
      </c>
      <c r="GR13" s="2">
        <f t="shared" si="45"/>
        <v>0</v>
      </c>
      <c r="GS13" s="2">
        <f t="shared" si="46"/>
        <v>0</v>
      </c>
      <c r="GT13" s="2">
        <f t="shared" si="47"/>
        <v>7</v>
      </c>
      <c r="GU13" s="2">
        <f t="shared" si="142"/>
        <v>7</v>
      </c>
      <c r="GV13" s="2">
        <f t="shared" si="48"/>
        <v>1</v>
      </c>
      <c r="GW13" s="2">
        <f t="shared" si="143"/>
        <v>0</v>
      </c>
      <c r="GX13" s="2">
        <f t="shared" si="144"/>
        <v>7</v>
      </c>
      <c r="GY13" s="2">
        <f t="shared" si="145"/>
        <v>7</v>
      </c>
      <c r="GZ13" s="2">
        <f t="shared" si="49"/>
        <v>5</v>
      </c>
      <c r="HA13" s="2">
        <f t="shared" si="146"/>
        <v>0</v>
      </c>
      <c r="HB13" s="2">
        <f t="shared" si="147"/>
        <v>7</v>
      </c>
      <c r="HC13" s="2">
        <f t="shared" si="148"/>
        <v>7</v>
      </c>
      <c r="HD13" s="2">
        <f t="shared" si="50"/>
        <v>2</v>
      </c>
      <c r="HE13" s="2">
        <f t="shared" si="149"/>
        <v>0</v>
      </c>
      <c r="HF13" s="2">
        <f t="shared" si="150"/>
        <v>7</v>
      </c>
      <c r="HG13" s="2">
        <f t="shared" si="151"/>
        <v>7</v>
      </c>
      <c r="HH13" s="2">
        <f t="shared" si="51"/>
        <v>1</v>
      </c>
      <c r="HI13" s="2">
        <f t="shared" si="152"/>
        <v>0</v>
      </c>
      <c r="HJ13" s="2">
        <f t="shared" si="153"/>
        <v>7</v>
      </c>
      <c r="HK13" s="2">
        <f t="shared" si="154"/>
        <v>7</v>
      </c>
      <c r="HL13" s="2">
        <f t="shared" si="52"/>
        <v>1</v>
      </c>
      <c r="HM13" s="2">
        <f t="shared" si="155"/>
        <v>0</v>
      </c>
      <c r="HN13" s="2">
        <f t="shared" si="156"/>
        <v>7</v>
      </c>
      <c r="HO13" s="2">
        <f t="shared" si="157"/>
        <v>7</v>
      </c>
      <c r="HP13" s="2">
        <f t="shared" si="53"/>
        <v>0</v>
      </c>
      <c r="HQ13" s="2">
        <f t="shared" si="158"/>
        <v>0</v>
      </c>
      <c r="HR13" s="2">
        <f t="shared" si="159"/>
        <v>7</v>
      </c>
      <c r="HS13" s="2">
        <f t="shared" si="160"/>
        <v>7</v>
      </c>
      <c r="HV13" s="2">
        <f t="shared" si="54"/>
        <v>0</v>
      </c>
      <c r="HW13" s="2">
        <f t="shared" si="55"/>
        <v>4.0000000000000001E-3</v>
      </c>
      <c r="HX13" s="2">
        <f t="shared" si="56"/>
        <v>6.0039999999999996</v>
      </c>
      <c r="HY13" s="2">
        <f t="shared" si="161"/>
        <v>6</v>
      </c>
      <c r="HZ13" s="2">
        <f t="shared" si="57"/>
        <v>1</v>
      </c>
      <c r="IA13" s="2">
        <f t="shared" si="162"/>
        <v>6.0000000000000001E-3</v>
      </c>
      <c r="IB13" s="2">
        <f t="shared" si="163"/>
        <v>6.0060000000000002</v>
      </c>
      <c r="IC13" s="2">
        <f t="shared" si="164"/>
        <v>6</v>
      </c>
      <c r="ID13" s="2">
        <f t="shared" si="58"/>
        <v>2</v>
      </c>
      <c r="IE13" s="2">
        <f t="shared" si="165"/>
        <v>0</v>
      </c>
      <c r="IF13" s="2">
        <f t="shared" si="166"/>
        <v>6</v>
      </c>
      <c r="IG13" s="2">
        <f t="shared" si="167"/>
        <v>6</v>
      </c>
      <c r="IH13" s="2">
        <f t="shared" si="59"/>
        <v>2</v>
      </c>
      <c r="II13" s="2">
        <f t="shared" si="168"/>
        <v>0</v>
      </c>
      <c r="IJ13" s="2">
        <f t="shared" si="169"/>
        <v>6</v>
      </c>
      <c r="IK13" s="2">
        <f t="shared" si="170"/>
        <v>6</v>
      </c>
      <c r="IL13" s="2">
        <f t="shared" si="60"/>
        <v>0</v>
      </c>
      <c r="IM13" s="2">
        <f t="shared" si="171"/>
        <v>0</v>
      </c>
      <c r="IN13" s="2">
        <f t="shared" si="172"/>
        <v>6</v>
      </c>
      <c r="IO13" s="2">
        <f t="shared" si="173"/>
        <v>6</v>
      </c>
      <c r="IP13" s="2">
        <f t="shared" si="61"/>
        <v>0</v>
      </c>
      <c r="IQ13" s="2">
        <f t="shared" si="174"/>
        <v>0</v>
      </c>
      <c r="IR13" s="2">
        <f t="shared" si="175"/>
        <v>6</v>
      </c>
      <c r="IS13" s="2">
        <f t="shared" si="176"/>
        <v>6</v>
      </c>
      <c r="IT13" s="2">
        <f t="shared" si="62"/>
        <v>0</v>
      </c>
      <c r="IU13" s="2">
        <f t="shared" si="177"/>
        <v>0</v>
      </c>
      <c r="IV13" s="2">
        <f t="shared" si="178"/>
        <v>6</v>
      </c>
      <c r="IW13" s="2">
        <f t="shared" si="179"/>
        <v>6</v>
      </c>
    </row>
    <row r="14" spans="1:257" x14ac:dyDescent="0.45">
      <c r="A14" s="2">
        <f t="shared" si="63"/>
        <v>13</v>
      </c>
      <c r="B14" s="32">
        <v>9</v>
      </c>
      <c r="C14" s="22" t="s">
        <v>157</v>
      </c>
      <c r="D14" s="22" t="s">
        <v>170</v>
      </c>
      <c r="E14" s="22" t="s">
        <v>144</v>
      </c>
      <c r="F14" s="22">
        <v>1488</v>
      </c>
      <c r="G14" s="32" t="s">
        <v>44</v>
      </c>
      <c r="H14" s="32" t="s">
        <v>138</v>
      </c>
      <c r="I14" s="32">
        <v>3</v>
      </c>
      <c r="J14" s="32">
        <v>5</v>
      </c>
      <c r="K14" s="32">
        <v>2</v>
      </c>
      <c r="L14" s="32">
        <v>4</v>
      </c>
      <c r="M14" s="32">
        <v>1</v>
      </c>
      <c r="N14" s="32"/>
      <c r="O14" s="32" t="s">
        <v>49</v>
      </c>
      <c r="P14" s="32">
        <v>5</v>
      </c>
      <c r="Q14" s="32">
        <v>5</v>
      </c>
      <c r="R14" s="32">
        <v>8</v>
      </c>
      <c r="S14" s="32">
        <v>6</v>
      </c>
      <c r="T14" s="32">
        <v>7</v>
      </c>
      <c r="U14" s="32"/>
      <c r="V14" s="32"/>
      <c r="W14" s="49"/>
      <c r="X14" s="32"/>
      <c r="Y14" s="32"/>
      <c r="Z14" s="24">
        <f t="shared" si="5"/>
        <v>31</v>
      </c>
      <c r="AA14" s="32">
        <v>9</v>
      </c>
      <c r="AB14" s="32">
        <v>5</v>
      </c>
      <c r="AC14" s="32">
        <v>8</v>
      </c>
      <c r="AD14" s="32">
        <v>2</v>
      </c>
      <c r="AE14" s="32">
        <v>3</v>
      </c>
      <c r="AF14" s="32"/>
      <c r="AG14" s="32"/>
      <c r="AH14" s="32"/>
      <c r="AI14" s="32"/>
      <c r="AJ14" s="32"/>
      <c r="AK14" s="24">
        <f t="shared" si="64"/>
        <v>27</v>
      </c>
      <c r="AL14" s="24">
        <f t="shared" si="7"/>
        <v>58</v>
      </c>
      <c r="AM14" s="32">
        <v>6</v>
      </c>
      <c r="AN14" s="32">
        <v>2</v>
      </c>
      <c r="AO14" s="32">
        <v>7</v>
      </c>
      <c r="AP14" s="32">
        <v>3</v>
      </c>
      <c r="AQ14" s="32">
        <v>0</v>
      </c>
      <c r="AR14" s="32"/>
      <c r="AS14" s="32"/>
      <c r="AT14" s="32"/>
      <c r="AU14" s="32"/>
      <c r="AV14" s="32"/>
      <c r="AW14" s="24">
        <f t="shared" si="65"/>
        <v>18</v>
      </c>
      <c r="AX14" s="24">
        <f t="shared" si="8"/>
        <v>76</v>
      </c>
      <c r="AY14" s="32">
        <v>10</v>
      </c>
      <c r="AZ14" s="32">
        <v>5</v>
      </c>
      <c r="BA14" s="32">
        <v>9</v>
      </c>
      <c r="BB14" s="32">
        <v>2</v>
      </c>
      <c r="BC14" s="32">
        <v>5</v>
      </c>
      <c r="BD14" s="32"/>
      <c r="BE14" s="32"/>
      <c r="BF14" s="32"/>
      <c r="BG14" s="32"/>
      <c r="BH14" s="32"/>
      <c r="BI14" s="24">
        <f t="shared" si="66"/>
        <v>31</v>
      </c>
      <c r="BJ14" s="24">
        <f t="shared" si="9"/>
        <v>107</v>
      </c>
      <c r="BK14" s="32">
        <v>10</v>
      </c>
      <c r="BL14" s="32">
        <v>5</v>
      </c>
      <c r="BM14" s="32">
        <v>8</v>
      </c>
      <c r="BN14" s="32">
        <v>1</v>
      </c>
      <c r="BO14" s="32">
        <v>3</v>
      </c>
      <c r="BP14" s="32"/>
      <c r="BQ14" s="32"/>
      <c r="BR14" s="32"/>
      <c r="BS14" s="32"/>
      <c r="BT14" s="32"/>
      <c r="BU14" s="24">
        <f t="shared" si="67"/>
        <v>27</v>
      </c>
      <c r="BV14" s="24">
        <f t="shared" si="10"/>
        <v>134</v>
      </c>
      <c r="BW14" s="24">
        <f t="shared" si="68"/>
        <v>14</v>
      </c>
      <c r="BX14" s="24">
        <f t="shared" si="69"/>
        <v>14</v>
      </c>
      <c r="BY14" s="24">
        <f t="shared" si="70"/>
        <v>13</v>
      </c>
      <c r="BZ14" s="24">
        <f t="shared" si="71"/>
        <v>13</v>
      </c>
      <c r="CA14" s="24">
        <f t="shared" si="72"/>
        <v>13</v>
      </c>
      <c r="CB14" s="24">
        <f t="shared" si="11"/>
        <v>14</v>
      </c>
      <c r="CC14" s="24">
        <f t="shared" si="12"/>
        <v>14</v>
      </c>
      <c r="CD14" s="24">
        <f t="shared" si="13"/>
        <v>13</v>
      </c>
      <c r="CE14" s="24">
        <f t="shared" si="14"/>
        <v>13</v>
      </c>
      <c r="CF14" s="24">
        <f t="shared" si="15"/>
        <v>13</v>
      </c>
      <c r="CG14" s="24" t="str">
        <f>IF($O14=Constants!$B$2,RANK($CA14,$CA$6:$CA$64,1),"-")</f>
        <v>-</v>
      </c>
      <c r="CH14" s="24" t="str">
        <f t="shared" si="73"/>
        <v/>
      </c>
      <c r="CI14" s="24">
        <f>IF($O14=Constants!$B$3,RANK($CA14,$CA$6:$CA$64,1),"-")</f>
        <v>13</v>
      </c>
      <c r="CJ14" s="24">
        <f t="shared" si="74"/>
        <v>4</v>
      </c>
      <c r="CK14" s="24" t="str">
        <f>IF($O14=Constants!$B$4,RANK($CA14,$CA$6:$CA$64,1),"-")</f>
        <v>-</v>
      </c>
      <c r="CL14" s="24" t="str">
        <f t="shared" si="75"/>
        <v/>
      </c>
      <c r="CM14" s="24" t="str">
        <f>IF($O14=Constants!$B$5,RANK($CA14,$CA$6:$CA$64,1),"-")</f>
        <v>-</v>
      </c>
      <c r="CN14" s="24" t="str">
        <f t="shared" si="76"/>
        <v/>
      </c>
      <c r="CO14" s="24" t="str">
        <f>IF($O14=Constants!$B$6,RANK($CA14,$CA$6:$CA$64,1),"-")</f>
        <v>-</v>
      </c>
      <c r="CP14" s="24" t="str">
        <f t="shared" si="77"/>
        <v/>
      </c>
      <c r="CQ14" s="24" t="str">
        <f>IF($O14=Constants!$B$7,RANK($CA14,$CA$6:$CA$64,1),"-")</f>
        <v>-</v>
      </c>
      <c r="CR14" s="24" t="str">
        <f t="shared" si="78"/>
        <v/>
      </c>
      <c r="CS14" s="24" t="str">
        <f>IF($G14=Constants!$C$4,RANK($CA14,$CA$6:$CA$64,1),"-")</f>
        <v>-</v>
      </c>
      <c r="CT14" s="24" t="str">
        <f t="shared" si="79"/>
        <v xml:space="preserve"> </v>
      </c>
      <c r="CU14" s="24">
        <f>IF($G14=Constants!$C$2,RANK($CA14,$CA$6:$CA$64,1),"-")</f>
        <v>13</v>
      </c>
      <c r="CV14" s="24">
        <f t="shared" si="80"/>
        <v>3</v>
      </c>
      <c r="CW14" s="24" t="str">
        <f t="shared" si="81"/>
        <v xml:space="preserve">4 </v>
      </c>
      <c r="CX14" s="57" t="str">
        <f t="shared" si="180"/>
        <v>Blue</v>
      </c>
      <c r="CY14" s="24" t="str">
        <f t="shared" si="82"/>
        <v>Live</v>
      </c>
      <c r="DA14" s="2">
        <f t="shared" si="16"/>
        <v>1</v>
      </c>
      <c r="DB14" s="2">
        <f t="shared" si="17"/>
        <v>0</v>
      </c>
      <c r="DC14" s="2">
        <f t="shared" si="83"/>
        <v>13</v>
      </c>
      <c r="DD14" s="2">
        <f t="shared" si="84"/>
        <v>13</v>
      </c>
      <c r="DE14" s="2">
        <f t="shared" si="18"/>
        <v>1</v>
      </c>
      <c r="DF14" s="2">
        <f t="shared" si="85"/>
        <v>0</v>
      </c>
      <c r="DG14" s="2">
        <f t="shared" si="86"/>
        <v>13</v>
      </c>
      <c r="DH14" s="2">
        <f t="shared" si="87"/>
        <v>13</v>
      </c>
      <c r="DI14" s="2">
        <f t="shared" si="19"/>
        <v>3</v>
      </c>
      <c r="DJ14" s="2">
        <f t="shared" si="88"/>
        <v>0</v>
      </c>
      <c r="DK14" s="2">
        <f t="shared" si="89"/>
        <v>13</v>
      </c>
      <c r="DL14" s="2">
        <f t="shared" si="90"/>
        <v>13</v>
      </c>
      <c r="DM14" s="2">
        <f t="shared" si="20"/>
        <v>3</v>
      </c>
      <c r="DN14" s="2">
        <f t="shared" si="91"/>
        <v>0</v>
      </c>
      <c r="DO14" s="2">
        <f t="shared" si="92"/>
        <v>13</v>
      </c>
      <c r="DP14" s="2">
        <f t="shared" si="93"/>
        <v>13</v>
      </c>
      <c r="DQ14" s="2">
        <f t="shared" si="21"/>
        <v>0</v>
      </c>
      <c r="DR14" s="2">
        <f t="shared" si="94"/>
        <v>0</v>
      </c>
      <c r="DS14" s="2">
        <f t="shared" si="95"/>
        <v>13</v>
      </c>
      <c r="DT14" s="2">
        <f t="shared" si="96"/>
        <v>13</v>
      </c>
      <c r="DU14" s="2">
        <f t="shared" si="22"/>
        <v>6</v>
      </c>
      <c r="DV14" s="2">
        <f t="shared" si="97"/>
        <v>0</v>
      </c>
      <c r="DW14" s="2">
        <f t="shared" si="98"/>
        <v>13</v>
      </c>
      <c r="DX14" s="2">
        <f t="shared" si="99"/>
        <v>13</v>
      </c>
      <c r="DY14" s="2">
        <f t="shared" si="23"/>
        <v>2</v>
      </c>
      <c r="DZ14" s="2">
        <f t="shared" si="100"/>
        <v>0</v>
      </c>
      <c r="EA14" s="2">
        <f t="shared" si="101"/>
        <v>13</v>
      </c>
      <c r="EB14" s="2">
        <f t="shared" si="102"/>
        <v>13</v>
      </c>
      <c r="EE14" s="2">
        <f t="shared" si="24"/>
        <v>1</v>
      </c>
      <c r="EF14" s="2">
        <f t="shared" si="25"/>
        <v>0</v>
      </c>
      <c r="EG14" s="2">
        <f t="shared" si="103"/>
        <v>13</v>
      </c>
      <c r="EH14" s="2">
        <f t="shared" si="104"/>
        <v>13</v>
      </c>
      <c r="EI14" s="2">
        <f t="shared" si="26"/>
        <v>0</v>
      </c>
      <c r="EJ14" s="2">
        <f t="shared" si="105"/>
        <v>0</v>
      </c>
      <c r="EK14" s="2">
        <f t="shared" si="106"/>
        <v>13</v>
      </c>
      <c r="EL14" s="2">
        <f t="shared" si="107"/>
        <v>13</v>
      </c>
      <c r="EM14" s="2">
        <f t="shared" si="27"/>
        <v>3</v>
      </c>
      <c r="EN14" s="2">
        <f t="shared" si="108"/>
        <v>0</v>
      </c>
      <c r="EO14" s="2">
        <f t="shared" si="109"/>
        <v>13</v>
      </c>
      <c r="EP14" s="2">
        <f t="shared" si="110"/>
        <v>13</v>
      </c>
      <c r="EQ14" s="2">
        <f t="shared" si="28"/>
        <v>2</v>
      </c>
      <c r="ER14" s="2">
        <f t="shared" si="111"/>
        <v>0</v>
      </c>
      <c r="ES14" s="2">
        <f t="shared" si="112"/>
        <v>13</v>
      </c>
      <c r="ET14" s="2">
        <f t="shared" si="113"/>
        <v>13</v>
      </c>
      <c r="EU14" s="2">
        <f t="shared" si="29"/>
        <v>0</v>
      </c>
      <c r="EV14" s="2">
        <f t="shared" si="114"/>
        <v>0</v>
      </c>
      <c r="EW14" s="2">
        <f t="shared" si="115"/>
        <v>13</v>
      </c>
      <c r="EX14" s="2">
        <f t="shared" si="116"/>
        <v>13</v>
      </c>
      <c r="EY14" s="2">
        <f t="shared" si="30"/>
        <v>5</v>
      </c>
      <c r="EZ14" s="2">
        <f t="shared" si="117"/>
        <v>0</v>
      </c>
      <c r="FA14" s="2">
        <f t="shared" si="118"/>
        <v>13</v>
      </c>
      <c r="FB14" s="2">
        <f t="shared" si="119"/>
        <v>13</v>
      </c>
      <c r="FC14" s="2">
        <f t="shared" si="31"/>
        <v>2</v>
      </c>
      <c r="FD14" s="2">
        <f t="shared" si="120"/>
        <v>0</v>
      </c>
      <c r="FE14" s="2">
        <f t="shared" si="121"/>
        <v>13</v>
      </c>
      <c r="FF14" s="2">
        <f t="shared" si="122"/>
        <v>13</v>
      </c>
      <c r="FH14" s="2">
        <f t="shared" si="32"/>
        <v>1</v>
      </c>
      <c r="FI14" s="2">
        <f t="shared" si="33"/>
        <v>0</v>
      </c>
      <c r="FJ14" s="2">
        <f t="shared" si="34"/>
        <v>13</v>
      </c>
      <c r="FK14" s="2">
        <f t="shared" si="123"/>
        <v>13</v>
      </c>
      <c r="FL14" s="2">
        <f t="shared" si="35"/>
        <v>0</v>
      </c>
      <c r="FM14" s="2">
        <f t="shared" si="124"/>
        <v>0</v>
      </c>
      <c r="FN14" s="2">
        <f t="shared" si="125"/>
        <v>13</v>
      </c>
      <c r="FO14" s="2">
        <f t="shared" si="126"/>
        <v>13</v>
      </c>
      <c r="FP14" s="2">
        <f t="shared" si="36"/>
        <v>2</v>
      </c>
      <c r="FQ14" s="2">
        <f t="shared" si="127"/>
        <v>0</v>
      </c>
      <c r="FR14" s="2">
        <f t="shared" si="128"/>
        <v>13</v>
      </c>
      <c r="FS14" s="2">
        <f t="shared" si="129"/>
        <v>13</v>
      </c>
      <c r="FT14" s="2">
        <f t="shared" si="37"/>
        <v>2</v>
      </c>
      <c r="FU14" s="2">
        <f t="shared" si="130"/>
        <v>0</v>
      </c>
      <c r="FV14" s="2">
        <f t="shared" si="131"/>
        <v>13</v>
      </c>
      <c r="FW14" s="2">
        <f t="shared" si="132"/>
        <v>13</v>
      </c>
      <c r="FX14" s="2">
        <f t="shared" si="38"/>
        <v>0</v>
      </c>
      <c r="FY14" s="2">
        <f t="shared" si="133"/>
        <v>0</v>
      </c>
      <c r="FZ14" s="2">
        <f t="shared" si="134"/>
        <v>13</v>
      </c>
      <c r="GA14" s="2">
        <f t="shared" si="135"/>
        <v>13</v>
      </c>
      <c r="GB14" s="2">
        <f t="shared" si="39"/>
        <v>3</v>
      </c>
      <c r="GC14" s="2">
        <f t="shared" si="136"/>
        <v>0</v>
      </c>
      <c r="GD14" s="2">
        <f t="shared" si="137"/>
        <v>13</v>
      </c>
      <c r="GE14" s="2">
        <f t="shared" si="138"/>
        <v>13</v>
      </c>
      <c r="GF14" s="2">
        <f t="shared" si="40"/>
        <v>2</v>
      </c>
      <c r="GG14" s="2">
        <f t="shared" si="139"/>
        <v>0</v>
      </c>
      <c r="GH14" s="2">
        <f t="shared" si="140"/>
        <v>13</v>
      </c>
      <c r="GI14" s="2">
        <f t="shared" si="141"/>
        <v>13</v>
      </c>
      <c r="GM14" s="2">
        <f t="shared" si="41"/>
        <v>107</v>
      </c>
      <c r="GN14" s="2" t="str">
        <f t="shared" si="42"/>
        <v>YES</v>
      </c>
      <c r="GO14" s="2">
        <f t="shared" si="43"/>
        <v>107</v>
      </c>
      <c r="GP14" s="2" t="str">
        <f t="shared" si="44"/>
        <v>YES</v>
      </c>
      <c r="GR14" s="2">
        <f t="shared" si="45"/>
        <v>0</v>
      </c>
      <c r="GS14" s="2">
        <f t="shared" si="46"/>
        <v>0</v>
      </c>
      <c r="GT14" s="2">
        <f t="shared" si="47"/>
        <v>14</v>
      </c>
      <c r="GU14" s="2">
        <f t="shared" si="142"/>
        <v>14</v>
      </c>
      <c r="GV14" s="2">
        <f t="shared" si="48"/>
        <v>0</v>
      </c>
      <c r="GW14" s="2">
        <f t="shared" si="143"/>
        <v>0</v>
      </c>
      <c r="GX14" s="2">
        <f t="shared" si="144"/>
        <v>14</v>
      </c>
      <c r="GY14" s="2">
        <f t="shared" si="145"/>
        <v>14</v>
      </c>
      <c r="GZ14" s="2">
        <f t="shared" si="49"/>
        <v>1</v>
      </c>
      <c r="HA14" s="2">
        <f t="shared" si="146"/>
        <v>0</v>
      </c>
      <c r="HB14" s="2">
        <f t="shared" si="147"/>
        <v>14</v>
      </c>
      <c r="HC14" s="2">
        <f t="shared" si="148"/>
        <v>14</v>
      </c>
      <c r="HD14" s="2">
        <f t="shared" si="50"/>
        <v>1</v>
      </c>
      <c r="HE14" s="2">
        <f t="shared" si="149"/>
        <v>0</v>
      </c>
      <c r="HF14" s="2">
        <f t="shared" si="150"/>
        <v>14</v>
      </c>
      <c r="HG14" s="2">
        <f t="shared" si="151"/>
        <v>14</v>
      </c>
      <c r="HH14" s="2">
        <f t="shared" si="51"/>
        <v>0</v>
      </c>
      <c r="HI14" s="2">
        <f t="shared" si="152"/>
        <v>0</v>
      </c>
      <c r="HJ14" s="2">
        <f t="shared" si="153"/>
        <v>14</v>
      </c>
      <c r="HK14" s="2">
        <f t="shared" si="154"/>
        <v>14</v>
      </c>
      <c r="HL14" s="2">
        <f t="shared" si="52"/>
        <v>3</v>
      </c>
      <c r="HM14" s="2">
        <f t="shared" si="155"/>
        <v>0</v>
      </c>
      <c r="HN14" s="2">
        <f t="shared" si="156"/>
        <v>14</v>
      </c>
      <c r="HO14" s="2">
        <f t="shared" si="157"/>
        <v>14</v>
      </c>
      <c r="HP14" s="2">
        <f t="shared" si="53"/>
        <v>1</v>
      </c>
      <c r="HQ14" s="2">
        <f t="shared" si="158"/>
        <v>0</v>
      </c>
      <c r="HR14" s="2">
        <f t="shared" si="159"/>
        <v>14</v>
      </c>
      <c r="HS14" s="2">
        <f t="shared" si="160"/>
        <v>14</v>
      </c>
      <c r="HV14" s="2">
        <f t="shared" si="54"/>
        <v>0</v>
      </c>
      <c r="HW14" s="2">
        <f t="shared" si="55"/>
        <v>0</v>
      </c>
      <c r="HX14" s="2">
        <f t="shared" si="56"/>
        <v>14</v>
      </c>
      <c r="HY14" s="2">
        <f t="shared" si="161"/>
        <v>14</v>
      </c>
      <c r="HZ14" s="2">
        <f t="shared" si="57"/>
        <v>0</v>
      </c>
      <c r="IA14" s="2">
        <f t="shared" si="162"/>
        <v>0</v>
      </c>
      <c r="IB14" s="2">
        <f t="shared" si="163"/>
        <v>14</v>
      </c>
      <c r="IC14" s="2">
        <f t="shared" si="164"/>
        <v>14</v>
      </c>
      <c r="ID14" s="2">
        <f t="shared" si="58"/>
        <v>0</v>
      </c>
      <c r="IE14" s="2">
        <f t="shared" si="165"/>
        <v>0</v>
      </c>
      <c r="IF14" s="2">
        <f t="shared" si="166"/>
        <v>14</v>
      </c>
      <c r="IG14" s="2">
        <f t="shared" si="167"/>
        <v>14</v>
      </c>
      <c r="IH14" s="2">
        <f t="shared" si="59"/>
        <v>0</v>
      </c>
      <c r="II14" s="2">
        <f t="shared" si="168"/>
        <v>0</v>
      </c>
      <c r="IJ14" s="2">
        <f t="shared" si="169"/>
        <v>14</v>
      </c>
      <c r="IK14" s="2">
        <f t="shared" si="170"/>
        <v>14</v>
      </c>
      <c r="IL14" s="2">
        <f t="shared" si="60"/>
        <v>0</v>
      </c>
      <c r="IM14" s="2">
        <f t="shared" si="171"/>
        <v>0</v>
      </c>
      <c r="IN14" s="2">
        <f t="shared" si="172"/>
        <v>14</v>
      </c>
      <c r="IO14" s="2">
        <f t="shared" si="173"/>
        <v>14</v>
      </c>
      <c r="IP14" s="2">
        <f t="shared" si="61"/>
        <v>2</v>
      </c>
      <c r="IQ14" s="2">
        <f t="shared" si="174"/>
        <v>0</v>
      </c>
      <c r="IR14" s="2">
        <f t="shared" si="175"/>
        <v>14</v>
      </c>
      <c r="IS14" s="2">
        <f t="shared" si="176"/>
        <v>14</v>
      </c>
      <c r="IT14" s="2">
        <f t="shared" si="62"/>
        <v>1</v>
      </c>
      <c r="IU14" s="2">
        <f t="shared" si="177"/>
        <v>0</v>
      </c>
      <c r="IV14" s="2">
        <f t="shared" si="178"/>
        <v>14</v>
      </c>
      <c r="IW14" s="2">
        <f t="shared" si="179"/>
        <v>14</v>
      </c>
    </row>
    <row r="15" spans="1:257" x14ac:dyDescent="0.45">
      <c r="A15" s="2">
        <f t="shared" si="63"/>
        <v>1</v>
      </c>
      <c r="B15" s="32">
        <v>10</v>
      </c>
      <c r="C15" s="22" t="s">
        <v>158</v>
      </c>
      <c r="D15" s="22" t="s">
        <v>171</v>
      </c>
      <c r="E15" s="22" t="s">
        <v>142</v>
      </c>
      <c r="F15" s="22">
        <v>1500</v>
      </c>
      <c r="G15" s="32" t="s">
        <v>45</v>
      </c>
      <c r="H15" s="32" t="s">
        <v>138</v>
      </c>
      <c r="I15" s="32">
        <v>2</v>
      </c>
      <c r="J15" s="32">
        <v>4</v>
      </c>
      <c r="K15" s="32">
        <v>1</v>
      </c>
      <c r="L15" s="32">
        <v>3</v>
      </c>
      <c r="M15" s="32">
        <v>5</v>
      </c>
      <c r="N15" s="32"/>
      <c r="O15" s="32" t="s">
        <v>48</v>
      </c>
      <c r="P15" s="32">
        <v>0</v>
      </c>
      <c r="Q15" s="32">
        <v>3</v>
      </c>
      <c r="R15" s="32">
        <v>1</v>
      </c>
      <c r="S15" s="32">
        <v>0</v>
      </c>
      <c r="T15" s="32">
        <v>0</v>
      </c>
      <c r="U15" s="32"/>
      <c r="V15" s="32"/>
      <c r="W15" s="32"/>
      <c r="X15" s="32"/>
      <c r="Y15" s="32"/>
      <c r="Z15" s="24">
        <f t="shared" si="5"/>
        <v>4</v>
      </c>
      <c r="AA15" s="32">
        <v>0</v>
      </c>
      <c r="AB15" s="32">
        <v>2</v>
      </c>
      <c r="AC15" s="32">
        <v>1</v>
      </c>
      <c r="AD15" s="32">
        <v>0</v>
      </c>
      <c r="AE15" s="32">
        <v>0</v>
      </c>
      <c r="AF15" s="32"/>
      <c r="AG15" s="32"/>
      <c r="AH15" s="32"/>
      <c r="AI15" s="32"/>
      <c r="AJ15" s="32"/>
      <c r="AK15" s="24">
        <f t="shared" si="64"/>
        <v>3</v>
      </c>
      <c r="AL15" s="24">
        <f t="shared" si="7"/>
        <v>7</v>
      </c>
      <c r="AM15" s="32">
        <v>0</v>
      </c>
      <c r="AN15" s="32">
        <v>2</v>
      </c>
      <c r="AO15" s="32">
        <v>1</v>
      </c>
      <c r="AP15" s="32">
        <v>1</v>
      </c>
      <c r="AQ15" s="32">
        <v>0</v>
      </c>
      <c r="AR15" s="32"/>
      <c r="AS15" s="32"/>
      <c r="AT15" s="32"/>
      <c r="AU15" s="32"/>
      <c r="AV15" s="32"/>
      <c r="AW15" s="24">
        <f t="shared" si="65"/>
        <v>4</v>
      </c>
      <c r="AX15" s="24">
        <f t="shared" si="8"/>
        <v>11</v>
      </c>
      <c r="AY15" s="32">
        <v>5</v>
      </c>
      <c r="AZ15" s="32">
        <v>3</v>
      </c>
      <c r="BA15" s="32">
        <v>2</v>
      </c>
      <c r="BB15" s="32">
        <v>0</v>
      </c>
      <c r="BC15" s="32">
        <v>2</v>
      </c>
      <c r="BD15" s="32"/>
      <c r="BE15" s="32"/>
      <c r="BF15" s="32"/>
      <c r="BG15" s="32"/>
      <c r="BH15" s="32"/>
      <c r="BI15" s="24">
        <f t="shared" si="66"/>
        <v>12</v>
      </c>
      <c r="BJ15" s="24">
        <f t="shared" si="9"/>
        <v>23</v>
      </c>
      <c r="BK15" s="32">
        <v>3</v>
      </c>
      <c r="BL15" s="32">
        <v>6</v>
      </c>
      <c r="BM15" s="32">
        <v>0</v>
      </c>
      <c r="BN15" s="32">
        <v>0</v>
      </c>
      <c r="BO15" s="32">
        <v>1</v>
      </c>
      <c r="BP15" s="32"/>
      <c r="BQ15" s="32"/>
      <c r="BR15" s="32"/>
      <c r="BS15" s="32"/>
      <c r="BT15" s="32"/>
      <c r="BU15" s="24">
        <f t="shared" si="67"/>
        <v>10</v>
      </c>
      <c r="BV15" s="24">
        <f t="shared" si="10"/>
        <v>33</v>
      </c>
      <c r="BW15" s="24">
        <f t="shared" si="68"/>
        <v>1</v>
      </c>
      <c r="BX15" s="24">
        <f t="shared" si="69"/>
        <v>1</v>
      </c>
      <c r="BY15" s="24">
        <f t="shared" si="70"/>
        <v>1</v>
      </c>
      <c r="BZ15" s="24">
        <f t="shared" si="71"/>
        <v>1</v>
      </c>
      <c r="CA15" s="24">
        <f t="shared" si="72"/>
        <v>1</v>
      </c>
      <c r="CB15" s="24">
        <f t="shared" si="11"/>
        <v>1</v>
      </c>
      <c r="CC15" s="24">
        <f t="shared" si="12"/>
        <v>1</v>
      </c>
      <c r="CD15" s="24">
        <f t="shared" si="13"/>
        <v>1</v>
      </c>
      <c r="CE15" s="24">
        <f t="shared" si="14"/>
        <v>1</v>
      </c>
      <c r="CF15" s="24">
        <f t="shared" si="15"/>
        <v>1</v>
      </c>
      <c r="CG15" s="24">
        <f>IF($O15=Constants!$B$2,RANK($CA15,$CA$6:$CA$64,1),"-")</f>
        <v>1</v>
      </c>
      <c r="CH15" s="24">
        <f t="shared" si="73"/>
        <v>1</v>
      </c>
      <c r="CI15" s="24" t="str">
        <f>IF($O15=Constants!$B$3,RANK($CA15,$CA$6:$CA$64,1),"-")</f>
        <v>-</v>
      </c>
      <c r="CJ15" s="24" t="str">
        <f t="shared" si="74"/>
        <v/>
      </c>
      <c r="CK15" s="24" t="str">
        <f>IF($O15=Constants!$B$4,RANK($CA15,$CA$6:$CA$64,1),"-")</f>
        <v>-</v>
      </c>
      <c r="CL15" s="24" t="str">
        <f t="shared" si="75"/>
        <v/>
      </c>
      <c r="CM15" s="24" t="str">
        <f>IF($O15=Constants!$B$5,RANK($CA15,$CA$6:$CA$64,1),"-")</f>
        <v>-</v>
      </c>
      <c r="CN15" s="24" t="str">
        <f t="shared" si="76"/>
        <v/>
      </c>
      <c r="CO15" s="24" t="str">
        <f>IF($O15=Constants!$B$6,RANK($CA15,$CA$6:$CA$64,1),"-")</f>
        <v>-</v>
      </c>
      <c r="CP15" s="24" t="str">
        <f t="shared" si="77"/>
        <v/>
      </c>
      <c r="CQ15" s="24" t="str">
        <f>IF($O15=Constants!$B$7,RANK($CA15,$CA$6:$CA$64,1),"-")</f>
        <v>-</v>
      </c>
      <c r="CR15" s="24" t="str">
        <f t="shared" si="78"/>
        <v/>
      </c>
      <c r="CS15" s="24" t="str">
        <f>IF($G15=Constants!$C$4,RANK($CA15,$CA$6:$CA$64,1),"-")</f>
        <v>-</v>
      </c>
      <c r="CT15" s="24" t="str">
        <f t="shared" si="79"/>
        <v xml:space="preserve"> </v>
      </c>
      <c r="CU15" s="24" t="str">
        <f>IF($G15=Constants!$C$2,RANK($CA15,$CA$6:$CA$64,1),"-")</f>
        <v>-</v>
      </c>
      <c r="CV15" s="24" t="str">
        <f t="shared" si="80"/>
        <v xml:space="preserve"> </v>
      </c>
      <c r="CW15" s="24" t="str">
        <f t="shared" si="81"/>
        <v xml:space="preserve">1 </v>
      </c>
      <c r="CX15" s="57" t="str">
        <f t="shared" si="180"/>
        <v>Red</v>
      </c>
      <c r="CY15" s="24" t="str">
        <f t="shared" si="82"/>
        <v>IRS</v>
      </c>
      <c r="DA15" s="2">
        <f t="shared" si="16"/>
        <v>11</v>
      </c>
      <c r="DB15" s="2">
        <f t="shared" si="17"/>
        <v>0</v>
      </c>
      <c r="DC15" s="2">
        <f t="shared" si="83"/>
        <v>1</v>
      </c>
      <c r="DD15" s="2">
        <f t="shared" si="84"/>
        <v>1</v>
      </c>
      <c r="DE15" s="2">
        <f t="shared" si="18"/>
        <v>5</v>
      </c>
      <c r="DF15" s="2">
        <f t="shared" si="85"/>
        <v>0</v>
      </c>
      <c r="DG15" s="2">
        <f t="shared" si="86"/>
        <v>1</v>
      </c>
      <c r="DH15" s="2">
        <f t="shared" si="87"/>
        <v>1</v>
      </c>
      <c r="DI15" s="2">
        <f t="shared" si="19"/>
        <v>4</v>
      </c>
      <c r="DJ15" s="2">
        <f t="shared" si="88"/>
        <v>0</v>
      </c>
      <c r="DK15" s="2">
        <f t="shared" si="89"/>
        <v>1</v>
      </c>
      <c r="DL15" s="2">
        <f t="shared" si="90"/>
        <v>1</v>
      </c>
      <c r="DM15" s="2">
        <f t="shared" si="20"/>
        <v>3</v>
      </c>
      <c r="DN15" s="2">
        <f t="shared" si="91"/>
        <v>0</v>
      </c>
      <c r="DO15" s="2">
        <f t="shared" si="92"/>
        <v>1</v>
      </c>
      <c r="DP15" s="2">
        <f t="shared" si="93"/>
        <v>1</v>
      </c>
      <c r="DQ15" s="2">
        <f t="shared" si="21"/>
        <v>0</v>
      </c>
      <c r="DR15" s="2">
        <f t="shared" si="94"/>
        <v>0</v>
      </c>
      <c r="DS15" s="2">
        <f t="shared" si="95"/>
        <v>1</v>
      </c>
      <c r="DT15" s="2">
        <f t="shared" si="96"/>
        <v>1</v>
      </c>
      <c r="DU15" s="2">
        <f t="shared" si="22"/>
        <v>1</v>
      </c>
      <c r="DV15" s="2">
        <f t="shared" si="97"/>
        <v>0</v>
      </c>
      <c r="DW15" s="2">
        <f t="shared" si="98"/>
        <v>1</v>
      </c>
      <c r="DX15" s="2">
        <f t="shared" si="99"/>
        <v>1</v>
      </c>
      <c r="DY15" s="2">
        <f t="shared" si="23"/>
        <v>1</v>
      </c>
      <c r="DZ15" s="2">
        <f t="shared" si="100"/>
        <v>0</v>
      </c>
      <c r="EA15" s="2">
        <f t="shared" si="101"/>
        <v>1</v>
      </c>
      <c r="EB15" s="2">
        <f t="shared" si="102"/>
        <v>1</v>
      </c>
      <c r="EE15" s="2">
        <f t="shared" si="24"/>
        <v>9</v>
      </c>
      <c r="EF15" s="2">
        <f t="shared" si="25"/>
        <v>0</v>
      </c>
      <c r="EG15" s="2">
        <f t="shared" si="103"/>
        <v>1</v>
      </c>
      <c r="EH15" s="2">
        <f t="shared" si="104"/>
        <v>1</v>
      </c>
      <c r="EI15" s="2">
        <f t="shared" si="26"/>
        <v>4</v>
      </c>
      <c r="EJ15" s="2">
        <f t="shared" si="105"/>
        <v>0</v>
      </c>
      <c r="EK15" s="2">
        <f t="shared" si="106"/>
        <v>1</v>
      </c>
      <c r="EL15" s="2">
        <f t="shared" si="107"/>
        <v>1</v>
      </c>
      <c r="EM15" s="2">
        <f t="shared" si="27"/>
        <v>4</v>
      </c>
      <c r="EN15" s="2">
        <f t="shared" si="108"/>
        <v>0</v>
      </c>
      <c r="EO15" s="2">
        <f t="shared" si="109"/>
        <v>1</v>
      </c>
      <c r="EP15" s="2">
        <f t="shared" si="110"/>
        <v>1</v>
      </c>
      <c r="EQ15" s="2">
        <f t="shared" si="28"/>
        <v>2</v>
      </c>
      <c r="ER15" s="2">
        <f t="shared" si="111"/>
        <v>0</v>
      </c>
      <c r="ES15" s="2">
        <f t="shared" si="112"/>
        <v>1</v>
      </c>
      <c r="ET15" s="2">
        <f t="shared" si="113"/>
        <v>1</v>
      </c>
      <c r="EU15" s="2">
        <f t="shared" si="29"/>
        <v>0</v>
      </c>
      <c r="EV15" s="2">
        <f t="shared" si="114"/>
        <v>0</v>
      </c>
      <c r="EW15" s="2">
        <f t="shared" si="115"/>
        <v>1</v>
      </c>
      <c r="EX15" s="2">
        <f t="shared" si="116"/>
        <v>1</v>
      </c>
      <c r="EY15" s="2">
        <f t="shared" si="30"/>
        <v>1</v>
      </c>
      <c r="EZ15" s="2">
        <f t="shared" si="117"/>
        <v>0</v>
      </c>
      <c r="FA15" s="2">
        <f t="shared" si="118"/>
        <v>1</v>
      </c>
      <c r="FB15" s="2">
        <f t="shared" si="119"/>
        <v>1</v>
      </c>
      <c r="FC15" s="2">
        <f t="shared" si="31"/>
        <v>0</v>
      </c>
      <c r="FD15" s="2">
        <f t="shared" si="120"/>
        <v>0</v>
      </c>
      <c r="FE15" s="2">
        <f t="shared" si="121"/>
        <v>1</v>
      </c>
      <c r="FF15" s="2">
        <f t="shared" si="122"/>
        <v>1</v>
      </c>
      <c r="FH15" s="2">
        <f t="shared" si="32"/>
        <v>8</v>
      </c>
      <c r="FI15" s="2">
        <f t="shared" si="33"/>
        <v>0</v>
      </c>
      <c r="FJ15" s="2">
        <f t="shared" si="34"/>
        <v>1</v>
      </c>
      <c r="FK15" s="2">
        <f t="shared" si="123"/>
        <v>1</v>
      </c>
      <c r="FL15" s="2">
        <f t="shared" si="35"/>
        <v>4</v>
      </c>
      <c r="FM15" s="2">
        <f t="shared" si="124"/>
        <v>0</v>
      </c>
      <c r="FN15" s="2">
        <f t="shared" si="125"/>
        <v>1</v>
      </c>
      <c r="FO15" s="2">
        <f t="shared" si="126"/>
        <v>1</v>
      </c>
      <c r="FP15" s="2">
        <f t="shared" si="36"/>
        <v>2</v>
      </c>
      <c r="FQ15" s="2">
        <f t="shared" si="127"/>
        <v>0</v>
      </c>
      <c r="FR15" s="2">
        <f t="shared" si="128"/>
        <v>1</v>
      </c>
      <c r="FS15" s="2">
        <f t="shared" si="129"/>
        <v>1</v>
      </c>
      <c r="FT15" s="2">
        <f t="shared" si="37"/>
        <v>1</v>
      </c>
      <c r="FU15" s="2">
        <f t="shared" si="130"/>
        <v>0</v>
      </c>
      <c r="FV15" s="2">
        <f t="shared" si="131"/>
        <v>1</v>
      </c>
      <c r="FW15" s="2">
        <f t="shared" si="132"/>
        <v>1</v>
      </c>
      <c r="FX15" s="2">
        <f t="shared" si="38"/>
        <v>0</v>
      </c>
      <c r="FY15" s="2">
        <f t="shared" si="133"/>
        <v>0</v>
      </c>
      <c r="FZ15" s="2">
        <f t="shared" si="134"/>
        <v>1</v>
      </c>
      <c r="GA15" s="2">
        <f t="shared" si="135"/>
        <v>1</v>
      </c>
      <c r="GB15" s="2">
        <f t="shared" si="39"/>
        <v>0</v>
      </c>
      <c r="GC15" s="2">
        <f t="shared" si="136"/>
        <v>0</v>
      </c>
      <c r="GD15" s="2">
        <f t="shared" si="137"/>
        <v>1</v>
      </c>
      <c r="GE15" s="2">
        <f t="shared" si="138"/>
        <v>1</v>
      </c>
      <c r="GF15" s="2">
        <f t="shared" si="40"/>
        <v>0</v>
      </c>
      <c r="GG15" s="2">
        <f t="shared" si="139"/>
        <v>0</v>
      </c>
      <c r="GH15" s="2">
        <f t="shared" si="140"/>
        <v>1</v>
      </c>
      <c r="GI15" s="2">
        <f t="shared" si="141"/>
        <v>1</v>
      </c>
      <c r="GM15" s="2">
        <f t="shared" si="41"/>
        <v>23</v>
      </c>
      <c r="GN15" s="2" t="str">
        <f t="shared" si="42"/>
        <v>YES</v>
      </c>
      <c r="GO15" s="2">
        <f t="shared" si="43"/>
        <v>23</v>
      </c>
      <c r="GP15" s="2" t="str">
        <f t="shared" si="44"/>
        <v>YES</v>
      </c>
      <c r="GR15" s="2">
        <f t="shared" si="45"/>
        <v>6</v>
      </c>
      <c r="GS15" s="2">
        <f t="shared" si="46"/>
        <v>0</v>
      </c>
      <c r="GT15" s="2">
        <f t="shared" si="47"/>
        <v>1</v>
      </c>
      <c r="GU15" s="2">
        <f t="shared" si="142"/>
        <v>1</v>
      </c>
      <c r="GV15" s="2">
        <f t="shared" si="48"/>
        <v>2</v>
      </c>
      <c r="GW15" s="2">
        <f t="shared" si="143"/>
        <v>0</v>
      </c>
      <c r="GX15" s="2">
        <f t="shared" si="144"/>
        <v>1</v>
      </c>
      <c r="GY15" s="2">
        <f t="shared" si="145"/>
        <v>1</v>
      </c>
      <c r="GZ15" s="2">
        <f t="shared" si="49"/>
        <v>1</v>
      </c>
      <c r="HA15" s="2">
        <f t="shared" si="146"/>
        <v>0</v>
      </c>
      <c r="HB15" s="2">
        <f t="shared" si="147"/>
        <v>1</v>
      </c>
      <c r="HC15" s="2">
        <f t="shared" si="148"/>
        <v>1</v>
      </c>
      <c r="HD15" s="2">
        <f t="shared" si="50"/>
        <v>1</v>
      </c>
      <c r="HE15" s="2">
        <f t="shared" si="149"/>
        <v>0</v>
      </c>
      <c r="HF15" s="2">
        <f t="shared" si="150"/>
        <v>1</v>
      </c>
      <c r="HG15" s="2">
        <f t="shared" si="151"/>
        <v>1</v>
      </c>
      <c r="HH15" s="2">
        <f t="shared" si="51"/>
        <v>0</v>
      </c>
      <c r="HI15" s="2">
        <f t="shared" si="152"/>
        <v>0</v>
      </c>
      <c r="HJ15" s="2">
        <f t="shared" si="153"/>
        <v>1</v>
      </c>
      <c r="HK15" s="2">
        <f t="shared" si="154"/>
        <v>1</v>
      </c>
      <c r="HL15" s="2">
        <f t="shared" si="52"/>
        <v>0</v>
      </c>
      <c r="HM15" s="2">
        <f t="shared" si="155"/>
        <v>0</v>
      </c>
      <c r="HN15" s="2">
        <f t="shared" si="156"/>
        <v>1</v>
      </c>
      <c r="HO15" s="2">
        <f t="shared" si="157"/>
        <v>1</v>
      </c>
      <c r="HP15" s="2">
        <f t="shared" si="53"/>
        <v>0</v>
      </c>
      <c r="HQ15" s="2">
        <f t="shared" si="158"/>
        <v>0</v>
      </c>
      <c r="HR15" s="2">
        <f t="shared" si="159"/>
        <v>1</v>
      </c>
      <c r="HS15" s="2">
        <f t="shared" si="160"/>
        <v>1</v>
      </c>
      <c r="HV15" s="2">
        <f t="shared" si="54"/>
        <v>3</v>
      </c>
      <c r="HW15" s="2">
        <f t="shared" si="55"/>
        <v>0</v>
      </c>
      <c r="HX15" s="2">
        <f t="shared" si="56"/>
        <v>1</v>
      </c>
      <c r="HY15" s="2">
        <f t="shared" si="161"/>
        <v>1</v>
      </c>
      <c r="HZ15" s="2">
        <f t="shared" si="57"/>
        <v>1</v>
      </c>
      <c r="IA15" s="2">
        <f t="shared" si="162"/>
        <v>0</v>
      </c>
      <c r="IB15" s="2">
        <f t="shared" si="163"/>
        <v>1</v>
      </c>
      <c r="IC15" s="2">
        <f t="shared" si="164"/>
        <v>1</v>
      </c>
      <c r="ID15" s="2">
        <f t="shared" si="58"/>
        <v>0</v>
      </c>
      <c r="IE15" s="2">
        <f t="shared" si="165"/>
        <v>0</v>
      </c>
      <c r="IF15" s="2">
        <f t="shared" si="166"/>
        <v>1</v>
      </c>
      <c r="IG15" s="2">
        <f t="shared" si="167"/>
        <v>1</v>
      </c>
      <c r="IH15" s="2">
        <f t="shared" si="59"/>
        <v>1</v>
      </c>
      <c r="II15" s="2">
        <f t="shared" si="168"/>
        <v>0</v>
      </c>
      <c r="IJ15" s="2">
        <f t="shared" si="169"/>
        <v>1</v>
      </c>
      <c r="IK15" s="2">
        <f t="shared" si="170"/>
        <v>1</v>
      </c>
      <c r="IL15" s="2">
        <f t="shared" si="60"/>
        <v>0</v>
      </c>
      <c r="IM15" s="2">
        <f t="shared" si="171"/>
        <v>0</v>
      </c>
      <c r="IN15" s="2">
        <f t="shared" si="172"/>
        <v>1</v>
      </c>
      <c r="IO15" s="2">
        <f t="shared" si="173"/>
        <v>1</v>
      </c>
      <c r="IP15" s="2">
        <f t="shared" si="61"/>
        <v>0</v>
      </c>
      <c r="IQ15" s="2">
        <f t="shared" si="174"/>
        <v>0</v>
      </c>
      <c r="IR15" s="2">
        <f t="shared" si="175"/>
        <v>1</v>
      </c>
      <c r="IS15" s="2">
        <f t="shared" si="176"/>
        <v>1</v>
      </c>
      <c r="IT15" s="2">
        <f t="shared" si="62"/>
        <v>0</v>
      </c>
      <c r="IU15" s="2">
        <f t="shared" si="177"/>
        <v>0</v>
      </c>
      <c r="IV15" s="2">
        <f t="shared" si="178"/>
        <v>1</v>
      </c>
      <c r="IW15" s="2">
        <f t="shared" si="179"/>
        <v>1</v>
      </c>
    </row>
    <row r="16" spans="1:257" x14ac:dyDescent="0.45">
      <c r="A16" s="2">
        <f t="shared" si="63"/>
        <v>12</v>
      </c>
      <c r="B16" s="32">
        <v>11</v>
      </c>
      <c r="C16" s="22" t="s">
        <v>159</v>
      </c>
      <c r="D16" s="22" t="s">
        <v>172</v>
      </c>
      <c r="E16" s="22" t="s">
        <v>148</v>
      </c>
      <c r="F16" s="22">
        <v>1340</v>
      </c>
      <c r="G16" s="32" t="s">
        <v>44</v>
      </c>
      <c r="H16" s="32" t="s">
        <v>139</v>
      </c>
      <c r="I16" s="32">
        <v>2</v>
      </c>
      <c r="J16" s="32">
        <v>4</v>
      </c>
      <c r="K16" s="32">
        <v>1</v>
      </c>
      <c r="L16" s="32">
        <v>3</v>
      </c>
      <c r="M16" s="32">
        <v>5</v>
      </c>
      <c r="N16" s="32"/>
      <c r="O16" s="32" t="s">
        <v>52</v>
      </c>
      <c r="P16" s="32">
        <v>5</v>
      </c>
      <c r="Q16" s="32">
        <v>3</v>
      </c>
      <c r="R16" s="32">
        <v>4</v>
      </c>
      <c r="S16" s="32">
        <v>2</v>
      </c>
      <c r="T16" s="32">
        <v>2</v>
      </c>
      <c r="U16" s="32"/>
      <c r="V16" s="32"/>
      <c r="W16" s="49"/>
      <c r="X16" s="32"/>
      <c r="Y16" s="32"/>
      <c r="Z16" s="24">
        <f t="shared" si="5"/>
        <v>16</v>
      </c>
      <c r="AA16" s="32">
        <v>9</v>
      </c>
      <c r="AB16" s="32">
        <v>4</v>
      </c>
      <c r="AC16" s="32">
        <v>2</v>
      </c>
      <c r="AD16" s="32">
        <v>2</v>
      </c>
      <c r="AE16" s="32">
        <v>2</v>
      </c>
      <c r="AF16" s="32"/>
      <c r="AG16" s="32"/>
      <c r="AH16" s="32"/>
      <c r="AI16" s="32"/>
      <c r="AJ16" s="32"/>
      <c r="AK16" s="24">
        <f t="shared" si="64"/>
        <v>19</v>
      </c>
      <c r="AL16" s="24">
        <f t="shared" si="7"/>
        <v>35</v>
      </c>
      <c r="AM16" s="32">
        <v>5</v>
      </c>
      <c r="AN16" s="32">
        <v>2</v>
      </c>
      <c r="AO16" s="32">
        <v>4</v>
      </c>
      <c r="AP16" s="32">
        <v>2</v>
      </c>
      <c r="AQ16" s="32">
        <v>0</v>
      </c>
      <c r="AR16" s="32"/>
      <c r="AS16" s="32"/>
      <c r="AT16" s="32"/>
      <c r="AU16" s="32"/>
      <c r="AV16" s="32"/>
      <c r="AW16" s="24">
        <f t="shared" si="65"/>
        <v>13</v>
      </c>
      <c r="AX16" s="24">
        <f t="shared" si="8"/>
        <v>48</v>
      </c>
      <c r="AY16" s="32">
        <v>6</v>
      </c>
      <c r="AZ16" s="32">
        <v>4</v>
      </c>
      <c r="BA16" s="32">
        <v>7</v>
      </c>
      <c r="BB16" s="32">
        <v>5</v>
      </c>
      <c r="BC16" s="32">
        <v>3</v>
      </c>
      <c r="BD16" s="32"/>
      <c r="BE16" s="32"/>
      <c r="BF16" s="32"/>
      <c r="BG16" s="32"/>
      <c r="BH16" s="32"/>
      <c r="BI16" s="24">
        <f t="shared" si="66"/>
        <v>25</v>
      </c>
      <c r="BJ16" s="24">
        <f t="shared" si="9"/>
        <v>73</v>
      </c>
      <c r="BK16" s="32">
        <v>6</v>
      </c>
      <c r="BL16" s="32">
        <v>7</v>
      </c>
      <c r="BM16" s="32">
        <v>7</v>
      </c>
      <c r="BN16" s="32">
        <v>9</v>
      </c>
      <c r="BO16" s="32">
        <v>4</v>
      </c>
      <c r="BP16" s="32"/>
      <c r="BQ16" s="32"/>
      <c r="BR16" s="32"/>
      <c r="BS16" s="32"/>
      <c r="BT16" s="32"/>
      <c r="BU16" s="24">
        <f t="shared" si="67"/>
        <v>33</v>
      </c>
      <c r="BV16" s="24">
        <f t="shared" si="10"/>
        <v>106</v>
      </c>
      <c r="BW16" s="24">
        <f t="shared" si="68"/>
        <v>9</v>
      </c>
      <c r="BX16" s="24">
        <f t="shared" si="69"/>
        <v>12</v>
      </c>
      <c r="BY16" s="24">
        <f t="shared" si="70"/>
        <v>11</v>
      </c>
      <c r="BZ16" s="24">
        <f t="shared" si="71"/>
        <v>12</v>
      </c>
      <c r="CA16" s="24">
        <f t="shared" si="72"/>
        <v>12</v>
      </c>
      <c r="CB16" s="24">
        <f t="shared" si="11"/>
        <v>9</v>
      </c>
      <c r="CC16" s="24">
        <f t="shared" si="12"/>
        <v>11</v>
      </c>
      <c r="CD16" s="24">
        <f t="shared" si="13"/>
        <v>11</v>
      </c>
      <c r="CE16" s="24">
        <f t="shared" si="14"/>
        <v>12</v>
      </c>
      <c r="CF16" s="24">
        <f t="shared" si="15"/>
        <v>12</v>
      </c>
      <c r="CG16" s="24" t="str">
        <f>IF($O16=Constants!$B$2,RANK($CA16,$CA$6:$CA$64,1),"-")</f>
        <v>-</v>
      </c>
      <c r="CH16" s="24" t="str">
        <f t="shared" si="73"/>
        <v/>
      </c>
      <c r="CI16" s="24" t="str">
        <f>IF($O16=Constants!$B$3,RANK($CA16,$CA$6:$CA$64,1),"-")</f>
        <v>-</v>
      </c>
      <c r="CJ16" s="24" t="str">
        <f t="shared" si="74"/>
        <v/>
      </c>
      <c r="CK16" s="24" t="str">
        <f>IF($O16=Constants!$B$4,RANK($CA16,$CA$6:$CA$64,1),"-")</f>
        <v>-</v>
      </c>
      <c r="CL16" s="24" t="str">
        <f t="shared" si="75"/>
        <v/>
      </c>
      <c r="CM16" s="24" t="str">
        <f>IF($O16=Constants!$B$5,RANK($CA16,$CA$6:$CA$64,1),"-")</f>
        <v>-</v>
      </c>
      <c r="CN16" s="24" t="str">
        <f t="shared" si="76"/>
        <v/>
      </c>
      <c r="CO16" s="24" t="str">
        <f>IF($O16=Constants!$B$6,RANK($CA16,$CA$6:$CA$64,1),"-")</f>
        <v>-</v>
      </c>
      <c r="CP16" s="24" t="str">
        <f t="shared" si="77"/>
        <v/>
      </c>
      <c r="CQ16" s="24" t="str">
        <f>IF($O16=Constants!$B$7,RANK($CA16,$CA$6:$CA$64,1),"-")</f>
        <v>-</v>
      </c>
      <c r="CR16" s="24" t="str">
        <f t="shared" si="78"/>
        <v/>
      </c>
      <c r="CS16" s="24" t="str">
        <f>IF($G16=Constants!$C$4,RANK($CA16,$CA$6:$CA$64,1),"-")</f>
        <v>-</v>
      </c>
      <c r="CT16" s="24" t="str">
        <f t="shared" si="79"/>
        <v xml:space="preserve"> </v>
      </c>
      <c r="CU16" s="24">
        <f>IF($G16=Constants!$C$2,RANK($CA16,$CA$6:$CA$64,1),"-")</f>
        <v>12</v>
      </c>
      <c r="CV16" s="24">
        <f t="shared" si="80"/>
        <v>2</v>
      </c>
      <c r="CW16" s="24" t="str">
        <f t="shared" si="81"/>
        <v xml:space="preserve"> </v>
      </c>
      <c r="CX16" s="57" t="str">
        <f t="shared" si="180"/>
        <v>Club</v>
      </c>
      <c r="CY16" s="24" t="str">
        <f t="shared" si="82"/>
        <v>Live</v>
      </c>
      <c r="DA16" s="2">
        <f t="shared" si="16"/>
        <v>1</v>
      </c>
      <c r="DB16" s="2">
        <f t="shared" si="17"/>
        <v>0</v>
      </c>
      <c r="DC16" s="2">
        <f t="shared" si="83"/>
        <v>12</v>
      </c>
      <c r="DD16" s="2">
        <f t="shared" si="84"/>
        <v>12</v>
      </c>
      <c r="DE16" s="2">
        <f t="shared" si="18"/>
        <v>0</v>
      </c>
      <c r="DF16" s="2">
        <f t="shared" si="85"/>
        <v>0</v>
      </c>
      <c r="DG16" s="2">
        <f t="shared" si="86"/>
        <v>12</v>
      </c>
      <c r="DH16" s="2">
        <f t="shared" si="87"/>
        <v>12</v>
      </c>
      <c r="DI16" s="2">
        <f t="shared" si="19"/>
        <v>7</v>
      </c>
      <c r="DJ16" s="2">
        <f t="shared" si="88"/>
        <v>0</v>
      </c>
      <c r="DK16" s="2">
        <f t="shared" si="89"/>
        <v>12</v>
      </c>
      <c r="DL16" s="2">
        <f t="shared" si="90"/>
        <v>12</v>
      </c>
      <c r="DM16" s="2">
        <f t="shared" si="20"/>
        <v>2</v>
      </c>
      <c r="DN16" s="2">
        <f t="shared" si="91"/>
        <v>0</v>
      </c>
      <c r="DO16" s="2">
        <f t="shared" si="92"/>
        <v>12</v>
      </c>
      <c r="DP16" s="2">
        <f t="shared" si="93"/>
        <v>12</v>
      </c>
      <c r="DQ16" s="2">
        <f t="shared" si="21"/>
        <v>5</v>
      </c>
      <c r="DR16" s="2">
        <f t="shared" si="94"/>
        <v>0</v>
      </c>
      <c r="DS16" s="2">
        <f t="shared" si="95"/>
        <v>12</v>
      </c>
      <c r="DT16" s="2">
        <f t="shared" si="96"/>
        <v>12</v>
      </c>
      <c r="DU16" s="2">
        <f t="shared" si="22"/>
        <v>3</v>
      </c>
      <c r="DV16" s="2">
        <f t="shared" si="97"/>
        <v>0</v>
      </c>
      <c r="DW16" s="2">
        <f t="shared" si="98"/>
        <v>12</v>
      </c>
      <c r="DX16" s="2">
        <f t="shared" si="99"/>
        <v>12</v>
      </c>
      <c r="DY16" s="2">
        <f t="shared" si="23"/>
        <v>2</v>
      </c>
      <c r="DZ16" s="2">
        <f t="shared" si="100"/>
        <v>0</v>
      </c>
      <c r="EA16" s="2">
        <f t="shared" si="101"/>
        <v>12</v>
      </c>
      <c r="EB16" s="2">
        <f t="shared" si="102"/>
        <v>12</v>
      </c>
      <c r="EE16" s="2">
        <f t="shared" si="24"/>
        <v>1</v>
      </c>
      <c r="EF16" s="2">
        <f t="shared" si="25"/>
        <v>0</v>
      </c>
      <c r="EG16" s="2">
        <f t="shared" si="103"/>
        <v>12</v>
      </c>
      <c r="EH16" s="2">
        <f t="shared" si="104"/>
        <v>12</v>
      </c>
      <c r="EI16" s="2">
        <f t="shared" si="26"/>
        <v>0</v>
      </c>
      <c r="EJ16" s="2">
        <f t="shared" si="105"/>
        <v>0</v>
      </c>
      <c r="EK16" s="2">
        <f t="shared" si="106"/>
        <v>12</v>
      </c>
      <c r="EL16" s="2">
        <f t="shared" si="107"/>
        <v>12</v>
      </c>
      <c r="EM16" s="2">
        <f t="shared" si="27"/>
        <v>7</v>
      </c>
      <c r="EN16" s="2">
        <f t="shared" si="108"/>
        <v>0</v>
      </c>
      <c r="EO16" s="2">
        <f t="shared" si="109"/>
        <v>12</v>
      </c>
      <c r="EP16" s="2">
        <f t="shared" si="110"/>
        <v>12</v>
      </c>
      <c r="EQ16" s="2">
        <f t="shared" si="28"/>
        <v>2</v>
      </c>
      <c r="ER16" s="2">
        <f t="shared" si="111"/>
        <v>0</v>
      </c>
      <c r="ES16" s="2">
        <f t="shared" si="112"/>
        <v>12</v>
      </c>
      <c r="ET16" s="2">
        <f t="shared" si="113"/>
        <v>12</v>
      </c>
      <c r="EU16" s="2">
        <f t="shared" si="29"/>
        <v>4</v>
      </c>
      <c r="EV16" s="2">
        <f t="shared" si="114"/>
        <v>0</v>
      </c>
      <c r="EW16" s="2">
        <f t="shared" si="115"/>
        <v>12</v>
      </c>
      <c r="EX16" s="2">
        <f t="shared" si="116"/>
        <v>12</v>
      </c>
      <c r="EY16" s="2">
        <f t="shared" si="30"/>
        <v>3</v>
      </c>
      <c r="EZ16" s="2">
        <f t="shared" si="117"/>
        <v>0</v>
      </c>
      <c r="FA16" s="2">
        <f t="shared" si="118"/>
        <v>12</v>
      </c>
      <c r="FB16" s="2">
        <f t="shared" si="119"/>
        <v>12</v>
      </c>
      <c r="FC16" s="2">
        <f t="shared" si="31"/>
        <v>1</v>
      </c>
      <c r="FD16" s="2">
        <f t="shared" si="120"/>
        <v>0</v>
      </c>
      <c r="FE16" s="2">
        <f t="shared" si="121"/>
        <v>12</v>
      </c>
      <c r="FF16" s="2">
        <f t="shared" si="122"/>
        <v>12</v>
      </c>
      <c r="FH16" s="2">
        <f t="shared" si="32"/>
        <v>1</v>
      </c>
      <c r="FI16" s="2">
        <f t="shared" si="33"/>
        <v>0</v>
      </c>
      <c r="FJ16" s="2">
        <f t="shared" si="34"/>
        <v>11</v>
      </c>
      <c r="FK16" s="2">
        <f t="shared" si="123"/>
        <v>11</v>
      </c>
      <c r="FL16" s="2">
        <f t="shared" si="35"/>
        <v>0</v>
      </c>
      <c r="FM16" s="2">
        <f t="shared" si="124"/>
        <v>0</v>
      </c>
      <c r="FN16" s="2">
        <f t="shared" si="125"/>
        <v>11</v>
      </c>
      <c r="FO16" s="2">
        <f t="shared" si="126"/>
        <v>11</v>
      </c>
      <c r="FP16" s="2">
        <f t="shared" si="36"/>
        <v>7</v>
      </c>
      <c r="FQ16" s="2">
        <f t="shared" si="127"/>
        <v>0</v>
      </c>
      <c r="FR16" s="2">
        <f t="shared" si="128"/>
        <v>11</v>
      </c>
      <c r="FS16" s="2">
        <f t="shared" si="129"/>
        <v>11</v>
      </c>
      <c r="FT16" s="2">
        <f t="shared" si="37"/>
        <v>1</v>
      </c>
      <c r="FU16" s="2">
        <f t="shared" si="130"/>
        <v>0</v>
      </c>
      <c r="FV16" s="2">
        <f t="shared" si="131"/>
        <v>11</v>
      </c>
      <c r="FW16" s="2">
        <f t="shared" si="132"/>
        <v>11</v>
      </c>
      <c r="FX16" s="2">
        <f t="shared" si="38"/>
        <v>3</v>
      </c>
      <c r="FY16" s="2">
        <f t="shared" si="133"/>
        <v>0</v>
      </c>
      <c r="FZ16" s="2">
        <f t="shared" si="134"/>
        <v>11</v>
      </c>
      <c r="GA16" s="2">
        <f t="shared" si="135"/>
        <v>11</v>
      </c>
      <c r="GB16" s="2">
        <f t="shared" si="39"/>
        <v>2</v>
      </c>
      <c r="GC16" s="2">
        <f t="shared" si="136"/>
        <v>0</v>
      </c>
      <c r="GD16" s="2">
        <f t="shared" si="137"/>
        <v>11</v>
      </c>
      <c r="GE16" s="2">
        <f t="shared" si="138"/>
        <v>11</v>
      </c>
      <c r="GF16" s="2">
        <f t="shared" si="40"/>
        <v>0</v>
      </c>
      <c r="GG16" s="2">
        <f t="shared" si="139"/>
        <v>0</v>
      </c>
      <c r="GH16" s="2">
        <f t="shared" si="140"/>
        <v>11</v>
      </c>
      <c r="GI16" s="2">
        <f t="shared" si="141"/>
        <v>11</v>
      </c>
      <c r="GM16" s="2">
        <f t="shared" si="41"/>
        <v>73</v>
      </c>
      <c r="GN16" s="2" t="str">
        <f t="shared" si="42"/>
        <v>YES</v>
      </c>
      <c r="GO16" s="2">
        <f t="shared" si="43"/>
        <v>73</v>
      </c>
      <c r="GP16" s="2" t="str">
        <f t="shared" si="44"/>
        <v>YES</v>
      </c>
      <c r="GR16" s="2">
        <f t="shared" si="45"/>
        <v>0</v>
      </c>
      <c r="GS16" s="2">
        <f t="shared" si="46"/>
        <v>6.0000000000000001E-3</v>
      </c>
      <c r="GT16" s="2">
        <f t="shared" si="47"/>
        <v>11.006</v>
      </c>
      <c r="GU16" s="2">
        <f t="shared" si="142"/>
        <v>11</v>
      </c>
      <c r="GV16" s="2">
        <f t="shared" si="48"/>
        <v>0</v>
      </c>
      <c r="GW16" s="2">
        <f t="shared" si="143"/>
        <v>1.0999999999999999E-2</v>
      </c>
      <c r="GX16" s="2">
        <f t="shared" si="144"/>
        <v>11.010999999999999</v>
      </c>
      <c r="GY16" s="2">
        <f t="shared" si="145"/>
        <v>12</v>
      </c>
      <c r="GZ16" s="2">
        <f t="shared" si="49"/>
        <v>5</v>
      </c>
      <c r="HA16" s="2">
        <f t="shared" si="146"/>
        <v>0</v>
      </c>
      <c r="HB16" s="2">
        <f t="shared" si="147"/>
        <v>12</v>
      </c>
      <c r="HC16" s="2">
        <f t="shared" si="148"/>
        <v>12</v>
      </c>
      <c r="HD16" s="2">
        <f t="shared" si="50"/>
        <v>1</v>
      </c>
      <c r="HE16" s="2">
        <f t="shared" si="149"/>
        <v>0</v>
      </c>
      <c r="HF16" s="2">
        <f t="shared" si="150"/>
        <v>12</v>
      </c>
      <c r="HG16" s="2">
        <f t="shared" si="151"/>
        <v>12</v>
      </c>
      <c r="HH16" s="2">
        <f t="shared" si="51"/>
        <v>2</v>
      </c>
      <c r="HI16" s="2">
        <f t="shared" si="152"/>
        <v>0</v>
      </c>
      <c r="HJ16" s="2">
        <f t="shared" si="153"/>
        <v>12</v>
      </c>
      <c r="HK16" s="2">
        <f t="shared" si="154"/>
        <v>12</v>
      </c>
      <c r="HL16" s="2">
        <f t="shared" si="52"/>
        <v>1</v>
      </c>
      <c r="HM16" s="2">
        <f t="shared" si="155"/>
        <v>0</v>
      </c>
      <c r="HN16" s="2">
        <f t="shared" si="156"/>
        <v>12</v>
      </c>
      <c r="HO16" s="2">
        <f t="shared" si="157"/>
        <v>12</v>
      </c>
      <c r="HP16" s="2">
        <f t="shared" si="53"/>
        <v>0</v>
      </c>
      <c r="HQ16" s="2">
        <f t="shared" si="158"/>
        <v>0</v>
      </c>
      <c r="HR16" s="2">
        <f t="shared" si="159"/>
        <v>12</v>
      </c>
      <c r="HS16" s="2">
        <f t="shared" si="160"/>
        <v>12</v>
      </c>
      <c r="HV16" s="2">
        <f t="shared" si="54"/>
        <v>0</v>
      </c>
      <c r="HW16" s="2">
        <f t="shared" si="55"/>
        <v>0</v>
      </c>
      <c r="HX16" s="2">
        <f t="shared" si="56"/>
        <v>9</v>
      </c>
      <c r="HY16" s="2">
        <f t="shared" si="161"/>
        <v>9</v>
      </c>
      <c r="HZ16" s="2">
        <f t="shared" si="57"/>
        <v>0</v>
      </c>
      <c r="IA16" s="2">
        <f t="shared" si="162"/>
        <v>0</v>
      </c>
      <c r="IB16" s="2">
        <f t="shared" si="163"/>
        <v>9</v>
      </c>
      <c r="IC16" s="2">
        <f t="shared" si="164"/>
        <v>9</v>
      </c>
      <c r="ID16" s="2">
        <f t="shared" si="58"/>
        <v>2</v>
      </c>
      <c r="IE16" s="2">
        <f t="shared" si="165"/>
        <v>0</v>
      </c>
      <c r="IF16" s="2">
        <f t="shared" si="166"/>
        <v>9</v>
      </c>
      <c r="IG16" s="2">
        <f t="shared" si="167"/>
        <v>9</v>
      </c>
      <c r="IH16" s="2">
        <f t="shared" si="59"/>
        <v>1</v>
      </c>
      <c r="II16" s="2">
        <f t="shared" si="168"/>
        <v>0</v>
      </c>
      <c r="IJ16" s="2">
        <f t="shared" si="169"/>
        <v>9</v>
      </c>
      <c r="IK16" s="2">
        <f t="shared" si="170"/>
        <v>9</v>
      </c>
      <c r="IL16" s="2">
        <f t="shared" si="60"/>
        <v>1</v>
      </c>
      <c r="IM16" s="2">
        <f t="shared" si="171"/>
        <v>0</v>
      </c>
      <c r="IN16" s="2">
        <f t="shared" si="172"/>
        <v>9</v>
      </c>
      <c r="IO16" s="2">
        <f t="shared" si="173"/>
        <v>9</v>
      </c>
      <c r="IP16" s="2">
        <f t="shared" si="61"/>
        <v>1</v>
      </c>
      <c r="IQ16" s="2">
        <f t="shared" si="174"/>
        <v>0</v>
      </c>
      <c r="IR16" s="2">
        <f t="shared" si="175"/>
        <v>9</v>
      </c>
      <c r="IS16" s="2">
        <f t="shared" si="176"/>
        <v>9</v>
      </c>
      <c r="IT16" s="2">
        <f t="shared" si="62"/>
        <v>0</v>
      </c>
      <c r="IU16" s="2">
        <f t="shared" si="177"/>
        <v>0</v>
      </c>
      <c r="IV16" s="2">
        <f t="shared" si="178"/>
        <v>9</v>
      </c>
      <c r="IW16" s="2">
        <f t="shared" si="179"/>
        <v>9</v>
      </c>
    </row>
    <row r="17" spans="1:257" x14ac:dyDescent="0.45">
      <c r="A17" s="2">
        <f t="shared" si="63"/>
        <v>14</v>
      </c>
      <c r="B17" s="32">
        <v>12</v>
      </c>
      <c r="C17" s="22" t="s">
        <v>160</v>
      </c>
      <c r="D17" s="22" t="s">
        <v>173</v>
      </c>
      <c r="E17" s="22" t="s">
        <v>145</v>
      </c>
      <c r="F17" s="22">
        <v>1540</v>
      </c>
      <c r="G17" s="32" t="s">
        <v>45</v>
      </c>
      <c r="H17" s="32" t="s">
        <v>138</v>
      </c>
      <c r="I17" s="32">
        <v>1</v>
      </c>
      <c r="J17" s="32">
        <v>3</v>
      </c>
      <c r="K17" s="32">
        <v>5</v>
      </c>
      <c r="L17" s="32">
        <v>2</v>
      </c>
      <c r="M17" s="32">
        <v>4</v>
      </c>
      <c r="N17" s="32"/>
      <c r="O17" s="32" t="s">
        <v>48</v>
      </c>
      <c r="P17" s="32">
        <v>8</v>
      </c>
      <c r="Q17" s="32">
        <v>3</v>
      </c>
      <c r="R17" s="32">
        <v>7</v>
      </c>
      <c r="S17" s="32">
        <v>3</v>
      </c>
      <c r="T17" s="32">
        <v>3</v>
      </c>
      <c r="U17" s="32"/>
      <c r="V17" s="32"/>
      <c r="W17" s="32"/>
      <c r="X17" s="32"/>
      <c r="Y17" s="32"/>
      <c r="Z17" s="24">
        <f t="shared" si="5"/>
        <v>24</v>
      </c>
      <c r="AA17" s="32">
        <v>5</v>
      </c>
      <c r="AB17" s="32">
        <v>4</v>
      </c>
      <c r="AC17" s="32">
        <v>7</v>
      </c>
      <c r="AD17" s="32">
        <v>4</v>
      </c>
      <c r="AE17" s="32">
        <v>3</v>
      </c>
      <c r="AF17" s="32"/>
      <c r="AG17" s="32"/>
      <c r="AH17" s="32"/>
      <c r="AI17" s="32"/>
      <c r="AJ17" s="32"/>
      <c r="AK17" s="24">
        <f t="shared" si="64"/>
        <v>23</v>
      </c>
      <c r="AL17" s="24">
        <f t="shared" si="7"/>
        <v>47</v>
      </c>
      <c r="AM17" s="32">
        <v>12</v>
      </c>
      <c r="AN17" s="32">
        <v>12</v>
      </c>
      <c r="AO17" s="32">
        <v>12</v>
      </c>
      <c r="AP17" s="32">
        <v>12</v>
      </c>
      <c r="AQ17" s="32">
        <v>4</v>
      </c>
      <c r="AR17" s="32"/>
      <c r="AS17" s="32"/>
      <c r="AT17" s="32"/>
      <c r="AU17" s="32"/>
      <c r="AV17" s="32"/>
      <c r="AW17" s="24">
        <f t="shared" si="65"/>
        <v>52</v>
      </c>
      <c r="AX17" s="24">
        <f t="shared" si="8"/>
        <v>99</v>
      </c>
      <c r="AY17" s="32">
        <v>12</v>
      </c>
      <c r="AZ17" s="32">
        <v>8</v>
      </c>
      <c r="BA17" s="32">
        <v>12</v>
      </c>
      <c r="BB17" s="32">
        <v>12</v>
      </c>
      <c r="BC17" s="32">
        <v>12</v>
      </c>
      <c r="BD17" s="32"/>
      <c r="BE17" s="32"/>
      <c r="BF17" s="32"/>
      <c r="BG17" s="32"/>
      <c r="BH17" s="32"/>
      <c r="BI17" s="24">
        <f t="shared" si="66"/>
        <v>56</v>
      </c>
      <c r="BJ17" s="24">
        <f t="shared" si="9"/>
        <v>155</v>
      </c>
      <c r="BK17" s="32">
        <v>12</v>
      </c>
      <c r="BL17" s="32">
        <v>12</v>
      </c>
      <c r="BM17" s="32">
        <v>12</v>
      </c>
      <c r="BN17" s="32">
        <v>12</v>
      </c>
      <c r="BO17" s="32">
        <v>12</v>
      </c>
      <c r="BP17" s="32"/>
      <c r="BQ17" s="32"/>
      <c r="BR17" s="32"/>
      <c r="BS17" s="32"/>
      <c r="BT17" s="32"/>
      <c r="BU17" s="24">
        <f t="shared" si="67"/>
        <v>60</v>
      </c>
      <c r="BV17" s="24">
        <f t="shared" si="10"/>
        <v>215</v>
      </c>
      <c r="BW17" s="24">
        <f t="shared" si="68"/>
        <v>13</v>
      </c>
      <c r="BX17" s="24">
        <f t="shared" si="69"/>
        <v>13</v>
      </c>
      <c r="BY17" s="24">
        <f t="shared" si="70"/>
        <v>14</v>
      </c>
      <c r="BZ17" s="24">
        <f t="shared" si="71"/>
        <v>14</v>
      </c>
      <c r="CA17" s="24">
        <f t="shared" si="72"/>
        <v>14</v>
      </c>
      <c r="CB17" s="24">
        <f t="shared" si="11"/>
        <v>13</v>
      </c>
      <c r="CC17" s="24">
        <f t="shared" si="12"/>
        <v>13</v>
      </c>
      <c r="CD17" s="24">
        <f t="shared" si="13"/>
        <v>14</v>
      </c>
      <c r="CE17" s="24">
        <f t="shared" si="14"/>
        <v>14</v>
      </c>
      <c r="CF17" s="24">
        <f t="shared" si="15"/>
        <v>14</v>
      </c>
      <c r="CG17" s="24">
        <f>IF($O17=Constants!$B$2,RANK($CA17,$CA$6:$CA$64,1),"-")</f>
        <v>14</v>
      </c>
      <c r="CH17" s="24">
        <f t="shared" si="73"/>
        <v>9</v>
      </c>
      <c r="CI17" s="24" t="str">
        <f>IF($O17=Constants!$B$3,RANK($CA17,$CA$6:$CA$64,1),"-")</f>
        <v>-</v>
      </c>
      <c r="CJ17" s="24" t="str">
        <f t="shared" si="74"/>
        <v/>
      </c>
      <c r="CK17" s="24" t="str">
        <f>IF($O17=Constants!$B$4,RANK($CA17,$CA$6:$CA$64,1),"-")</f>
        <v>-</v>
      </c>
      <c r="CL17" s="24" t="str">
        <f t="shared" si="75"/>
        <v/>
      </c>
      <c r="CM17" s="24" t="str">
        <f>IF($O17=Constants!$B$5,RANK($CA17,$CA$6:$CA$64,1),"-")</f>
        <v>-</v>
      </c>
      <c r="CN17" s="24" t="str">
        <f t="shared" si="76"/>
        <v/>
      </c>
      <c r="CO17" s="24" t="str">
        <f>IF($O17=Constants!$B$6,RANK($CA17,$CA$6:$CA$64,1),"-")</f>
        <v>-</v>
      </c>
      <c r="CP17" s="24" t="str">
        <f t="shared" si="77"/>
        <v/>
      </c>
      <c r="CQ17" s="24" t="str">
        <f>IF($O17=Constants!$B$7,RANK($CA17,$CA$6:$CA$64,1),"-")</f>
        <v>-</v>
      </c>
      <c r="CR17" s="24" t="str">
        <f t="shared" si="78"/>
        <v/>
      </c>
      <c r="CS17" s="24" t="str">
        <f>IF($G17=Constants!$C$4,RANK($CA17,$CA$6:$CA$64,1),"-")</f>
        <v>-</v>
      </c>
      <c r="CT17" s="24" t="str">
        <f t="shared" si="79"/>
        <v xml:space="preserve"> </v>
      </c>
      <c r="CU17" s="24" t="str">
        <f>IF($G17=Constants!$C$2,RANK($CA17,$CA$6:$CA$64,1),"-")</f>
        <v>-</v>
      </c>
      <c r="CV17" s="24" t="str">
        <f t="shared" si="80"/>
        <v xml:space="preserve"> </v>
      </c>
      <c r="CW17" s="24" t="str">
        <f t="shared" si="81"/>
        <v xml:space="preserve">9 </v>
      </c>
      <c r="CX17" s="57" t="str">
        <f t="shared" si="180"/>
        <v>Red</v>
      </c>
      <c r="CY17" s="24" t="str">
        <f t="shared" si="82"/>
        <v>IRS</v>
      </c>
      <c r="DA17" s="2">
        <f t="shared" si="16"/>
        <v>0</v>
      </c>
      <c r="DB17" s="2">
        <f t="shared" si="17"/>
        <v>0</v>
      </c>
      <c r="DC17" s="2">
        <f t="shared" si="83"/>
        <v>14</v>
      </c>
      <c r="DD17" s="2">
        <f t="shared" si="84"/>
        <v>14</v>
      </c>
      <c r="DE17" s="2">
        <f t="shared" si="18"/>
        <v>0</v>
      </c>
      <c r="DF17" s="2">
        <f t="shared" si="85"/>
        <v>0</v>
      </c>
      <c r="DG17" s="2">
        <f t="shared" si="86"/>
        <v>14</v>
      </c>
      <c r="DH17" s="2">
        <f t="shared" si="87"/>
        <v>14</v>
      </c>
      <c r="DI17" s="2">
        <f t="shared" si="19"/>
        <v>0</v>
      </c>
      <c r="DJ17" s="2">
        <f t="shared" si="88"/>
        <v>0</v>
      </c>
      <c r="DK17" s="2">
        <f t="shared" si="89"/>
        <v>14</v>
      </c>
      <c r="DL17" s="2">
        <f t="shared" si="90"/>
        <v>14</v>
      </c>
      <c r="DM17" s="2">
        <f t="shared" si="20"/>
        <v>4</v>
      </c>
      <c r="DN17" s="2">
        <f t="shared" si="91"/>
        <v>0</v>
      </c>
      <c r="DO17" s="2">
        <f t="shared" si="92"/>
        <v>14</v>
      </c>
      <c r="DP17" s="2">
        <f t="shared" si="93"/>
        <v>14</v>
      </c>
      <c r="DQ17" s="2">
        <f t="shared" si="21"/>
        <v>3</v>
      </c>
      <c r="DR17" s="2">
        <f t="shared" si="94"/>
        <v>0</v>
      </c>
      <c r="DS17" s="2">
        <f t="shared" si="95"/>
        <v>14</v>
      </c>
      <c r="DT17" s="2">
        <f t="shared" si="96"/>
        <v>14</v>
      </c>
      <c r="DU17" s="2">
        <f t="shared" si="22"/>
        <v>1</v>
      </c>
      <c r="DV17" s="2">
        <f t="shared" si="97"/>
        <v>0</v>
      </c>
      <c r="DW17" s="2">
        <f t="shared" si="98"/>
        <v>14</v>
      </c>
      <c r="DX17" s="2">
        <f t="shared" si="99"/>
        <v>14</v>
      </c>
      <c r="DY17" s="2">
        <f t="shared" si="23"/>
        <v>0</v>
      </c>
      <c r="DZ17" s="2">
        <f t="shared" si="100"/>
        <v>0</v>
      </c>
      <c r="EA17" s="2">
        <f t="shared" si="101"/>
        <v>14</v>
      </c>
      <c r="EB17" s="2">
        <f t="shared" si="102"/>
        <v>14</v>
      </c>
      <c r="EE17" s="2">
        <f t="shared" si="24"/>
        <v>0</v>
      </c>
      <c r="EF17" s="2">
        <f t="shared" si="25"/>
        <v>0</v>
      </c>
      <c r="EG17" s="2">
        <f t="shared" si="103"/>
        <v>14</v>
      </c>
      <c r="EH17" s="2">
        <f t="shared" si="104"/>
        <v>14</v>
      </c>
      <c r="EI17" s="2">
        <f t="shared" si="26"/>
        <v>0</v>
      </c>
      <c r="EJ17" s="2">
        <f t="shared" si="105"/>
        <v>0</v>
      </c>
      <c r="EK17" s="2">
        <f t="shared" si="106"/>
        <v>14</v>
      </c>
      <c r="EL17" s="2">
        <f t="shared" si="107"/>
        <v>14</v>
      </c>
      <c r="EM17" s="2">
        <f t="shared" si="27"/>
        <v>0</v>
      </c>
      <c r="EN17" s="2">
        <f t="shared" si="108"/>
        <v>0</v>
      </c>
      <c r="EO17" s="2">
        <f t="shared" si="109"/>
        <v>14</v>
      </c>
      <c r="EP17" s="2">
        <f t="shared" si="110"/>
        <v>14</v>
      </c>
      <c r="EQ17" s="2">
        <f t="shared" si="28"/>
        <v>4</v>
      </c>
      <c r="ER17" s="2">
        <f t="shared" si="111"/>
        <v>0</v>
      </c>
      <c r="ES17" s="2">
        <f t="shared" si="112"/>
        <v>14</v>
      </c>
      <c r="ET17" s="2">
        <f t="shared" si="113"/>
        <v>14</v>
      </c>
      <c r="EU17" s="2">
        <f t="shared" si="29"/>
        <v>3</v>
      </c>
      <c r="EV17" s="2">
        <f t="shared" si="114"/>
        <v>0</v>
      </c>
      <c r="EW17" s="2">
        <f t="shared" si="115"/>
        <v>14</v>
      </c>
      <c r="EX17" s="2">
        <f t="shared" si="116"/>
        <v>14</v>
      </c>
      <c r="EY17" s="2">
        <f t="shared" si="30"/>
        <v>1</v>
      </c>
      <c r="EZ17" s="2">
        <f t="shared" si="117"/>
        <v>0</v>
      </c>
      <c r="FA17" s="2">
        <f t="shared" si="118"/>
        <v>14</v>
      </c>
      <c r="FB17" s="2">
        <f t="shared" si="119"/>
        <v>14</v>
      </c>
      <c r="FC17" s="2">
        <f t="shared" si="31"/>
        <v>0</v>
      </c>
      <c r="FD17" s="2">
        <f t="shared" si="120"/>
        <v>0</v>
      </c>
      <c r="FE17" s="2">
        <f t="shared" si="121"/>
        <v>14</v>
      </c>
      <c r="FF17" s="2">
        <f t="shared" si="122"/>
        <v>14</v>
      </c>
      <c r="FH17" s="2">
        <f t="shared" si="32"/>
        <v>0</v>
      </c>
      <c r="FI17" s="2">
        <f t="shared" si="33"/>
        <v>0</v>
      </c>
      <c r="FJ17" s="2">
        <f t="shared" si="34"/>
        <v>14</v>
      </c>
      <c r="FK17" s="2">
        <f t="shared" si="123"/>
        <v>14</v>
      </c>
      <c r="FL17" s="2">
        <f t="shared" si="35"/>
        <v>0</v>
      </c>
      <c r="FM17" s="2">
        <f t="shared" si="124"/>
        <v>0</v>
      </c>
      <c r="FN17" s="2">
        <f t="shared" si="125"/>
        <v>14</v>
      </c>
      <c r="FO17" s="2">
        <f t="shared" si="126"/>
        <v>14</v>
      </c>
      <c r="FP17" s="2">
        <f t="shared" si="36"/>
        <v>0</v>
      </c>
      <c r="FQ17" s="2">
        <f t="shared" si="127"/>
        <v>0</v>
      </c>
      <c r="FR17" s="2">
        <f t="shared" si="128"/>
        <v>14</v>
      </c>
      <c r="FS17" s="2">
        <f t="shared" si="129"/>
        <v>14</v>
      </c>
      <c r="FT17" s="2">
        <f t="shared" si="37"/>
        <v>4</v>
      </c>
      <c r="FU17" s="2">
        <f t="shared" si="130"/>
        <v>0</v>
      </c>
      <c r="FV17" s="2">
        <f t="shared" si="131"/>
        <v>14</v>
      </c>
      <c r="FW17" s="2">
        <f t="shared" si="132"/>
        <v>14</v>
      </c>
      <c r="FX17" s="2">
        <f t="shared" si="38"/>
        <v>3</v>
      </c>
      <c r="FY17" s="2">
        <f t="shared" si="133"/>
        <v>0</v>
      </c>
      <c r="FZ17" s="2">
        <f t="shared" si="134"/>
        <v>14</v>
      </c>
      <c r="GA17" s="2">
        <f t="shared" si="135"/>
        <v>14</v>
      </c>
      <c r="GB17" s="2">
        <f t="shared" si="39"/>
        <v>1</v>
      </c>
      <c r="GC17" s="2">
        <f t="shared" si="136"/>
        <v>0</v>
      </c>
      <c r="GD17" s="2">
        <f t="shared" si="137"/>
        <v>14</v>
      </c>
      <c r="GE17" s="2">
        <f t="shared" si="138"/>
        <v>14</v>
      </c>
      <c r="GF17" s="2">
        <f t="shared" si="40"/>
        <v>0</v>
      </c>
      <c r="GG17" s="2">
        <f t="shared" si="139"/>
        <v>0</v>
      </c>
      <c r="GH17" s="2">
        <f t="shared" si="140"/>
        <v>14</v>
      </c>
      <c r="GI17" s="2">
        <f t="shared" si="141"/>
        <v>14</v>
      </c>
      <c r="GM17" s="2">
        <f t="shared" si="41"/>
        <v>155</v>
      </c>
      <c r="GN17" s="2" t="str">
        <f t="shared" si="42"/>
        <v>YES</v>
      </c>
      <c r="GO17" s="2">
        <f t="shared" si="43"/>
        <v>155</v>
      </c>
      <c r="GP17" s="2" t="str">
        <f t="shared" si="44"/>
        <v>YES</v>
      </c>
      <c r="GR17" s="2">
        <f t="shared" si="45"/>
        <v>0</v>
      </c>
      <c r="GS17" s="2">
        <f t="shared" si="46"/>
        <v>0</v>
      </c>
      <c r="GT17" s="2">
        <f t="shared" si="47"/>
        <v>13</v>
      </c>
      <c r="GU17" s="2">
        <f t="shared" si="142"/>
        <v>13</v>
      </c>
      <c r="GV17" s="2">
        <f t="shared" si="48"/>
        <v>0</v>
      </c>
      <c r="GW17" s="2">
        <f t="shared" si="143"/>
        <v>0</v>
      </c>
      <c r="GX17" s="2">
        <f t="shared" si="144"/>
        <v>13</v>
      </c>
      <c r="GY17" s="2">
        <f t="shared" si="145"/>
        <v>13</v>
      </c>
      <c r="GZ17" s="2">
        <f t="shared" si="49"/>
        <v>0</v>
      </c>
      <c r="HA17" s="2">
        <f t="shared" si="146"/>
        <v>0</v>
      </c>
      <c r="HB17" s="2">
        <f t="shared" si="147"/>
        <v>13</v>
      </c>
      <c r="HC17" s="2">
        <f t="shared" si="148"/>
        <v>13</v>
      </c>
      <c r="HD17" s="2">
        <f t="shared" si="50"/>
        <v>4</v>
      </c>
      <c r="HE17" s="2">
        <f t="shared" si="149"/>
        <v>0</v>
      </c>
      <c r="HF17" s="2">
        <f t="shared" si="150"/>
        <v>13</v>
      </c>
      <c r="HG17" s="2">
        <f t="shared" si="151"/>
        <v>13</v>
      </c>
      <c r="HH17" s="2">
        <f t="shared" si="51"/>
        <v>2</v>
      </c>
      <c r="HI17" s="2">
        <f t="shared" si="152"/>
        <v>0</v>
      </c>
      <c r="HJ17" s="2">
        <f t="shared" si="153"/>
        <v>13</v>
      </c>
      <c r="HK17" s="2">
        <f t="shared" si="154"/>
        <v>13</v>
      </c>
      <c r="HL17" s="2">
        <f t="shared" si="52"/>
        <v>1</v>
      </c>
      <c r="HM17" s="2">
        <f t="shared" si="155"/>
        <v>0</v>
      </c>
      <c r="HN17" s="2">
        <f t="shared" si="156"/>
        <v>13</v>
      </c>
      <c r="HO17" s="2">
        <f t="shared" si="157"/>
        <v>13</v>
      </c>
      <c r="HP17" s="2">
        <f t="shared" si="53"/>
        <v>0</v>
      </c>
      <c r="HQ17" s="2">
        <f t="shared" si="158"/>
        <v>0</v>
      </c>
      <c r="HR17" s="2">
        <f t="shared" si="159"/>
        <v>13</v>
      </c>
      <c r="HS17" s="2">
        <f t="shared" si="160"/>
        <v>13</v>
      </c>
      <c r="HV17" s="2">
        <f t="shared" si="54"/>
        <v>0</v>
      </c>
      <c r="HW17" s="2">
        <f t="shared" si="55"/>
        <v>0</v>
      </c>
      <c r="HX17" s="2">
        <f t="shared" si="56"/>
        <v>13</v>
      </c>
      <c r="HY17" s="2">
        <f t="shared" si="161"/>
        <v>13</v>
      </c>
      <c r="HZ17" s="2">
        <f t="shared" si="57"/>
        <v>0</v>
      </c>
      <c r="IA17" s="2">
        <f t="shared" si="162"/>
        <v>0</v>
      </c>
      <c r="IB17" s="2">
        <f t="shared" si="163"/>
        <v>13</v>
      </c>
      <c r="IC17" s="2">
        <f t="shared" si="164"/>
        <v>13</v>
      </c>
      <c r="ID17" s="2">
        <f t="shared" si="58"/>
        <v>0</v>
      </c>
      <c r="IE17" s="2">
        <f t="shared" si="165"/>
        <v>0</v>
      </c>
      <c r="IF17" s="2">
        <f t="shared" si="166"/>
        <v>13</v>
      </c>
      <c r="IG17" s="2">
        <f t="shared" si="167"/>
        <v>13</v>
      </c>
      <c r="IH17" s="2">
        <f t="shared" si="59"/>
        <v>3</v>
      </c>
      <c r="II17" s="2">
        <f t="shared" si="168"/>
        <v>0</v>
      </c>
      <c r="IJ17" s="2">
        <f t="shared" si="169"/>
        <v>13</v>
      </c>
      <c r="IK17" s="2">
        <f t="shared" si="170"/>
        <v>13</v>
      </c>
      <c r="IL17" s="2">
        <f t="shared" si="60"/>
        <v>0</v>
      </c>
      <c r="IM17" s="2">
        <f t="shared" si="171"/>
        <v>0</v>
      </c>
      <c r="IN17" s="2">
        <f t="shared" si="172"/>
        <v>13</v>
      </c>
      <c r="IO17" s="2">
        <f t="shared" si="173"/>
        <v>13</v>
      </c>
      <c r="IP17" s="2">
        <f t="shared" si="61"/>
        <v>0</v>
      </c>
      <c r="IQ17" s="2">
        <f t="shared" si="174"/>
        <v>0</v>
      </c>
      <c r="IR17" s="2">
        <f t="shared" si="175"/>
        <v>13</v>
      </c>
      <c r="IS17" s="2">
        <f t="shared" si="176"/>
        <v>13</v>
      </c>
      <c r="IT17" s="2">
        <f t="shared" si="62"/>
        <v>0</v>
      </c>
      <c r="IU17" s="2">
        <f t="shared" si="177"/>
        <v>0</v>
      </c>
      <c r="IV17" s="2">
        <f t="shared" si="178"/>
        <v>13</v>
      </c>
      <c r="IW17" s="2">
        <f t="shared" si="179"/>
        <v>13</v>
      </c>
    </row>
    <row r="18" spans="1:257" x14ac:dyDescent="0.45">
      <c r="A18" s="2">
        <f t="shared" si="63"/>
        <v>5</v>
      </c>
      <c r="B18" s="32">
        <v>14</v>
      </c>
      <c r="C18" s="22" t="s">
        <v>161</v>
      </c>
      <c r="D18" s="22" t="s">
        <v>174</v>
      </c>
      <c r="E18" s="22" t="s">
        <v>142</v>
      </c>
      <c r="F18" s="22">
        <v>1643</v>
      </c>
      <c r="G18" s="32" t="s">
        <v>45</v>
      </c>
      <c r="H18" s="32" t="s">
        <v>138</v>
      </c>
      <c r="I18" s="32">
        <v>1</v>
      </c>
      <c r="J18" s="32">
        <v>3</v>
      </c>
      <c r="K18" s="32">
        <v>5</v>
      </c>
      <c r="L18" s="32">
        <v>2</v>
      </c>
      <c r="M18" s="32">
        <v>4</v>
      </c>
      <c r="N18" s="32"/>
      <c r="O18" s="32" t="s">
        <v>48</v>
      </c>
      <c r="P18" s="32">
        <v>2</v>
      </c>
      <c r="Q18" s="32">
        <v>4</v>
      </c>
      <c r="R18" s="32">
        <v>1</v>
      </c>
      <c r="S18" s="32">
        <v>2</v>
      </c>
      <c r="T18" s="32">
        <v>1</v>
      </c>
      <c r="U18" s="32"/>
      <c r="V18" s="32"/>
      <c r="W18" s="49"/>
      <c r="X18" s="32"/>
      <c r="Y18" s="32"/>
      <c r="Z18" s="24">
        <f t="shared" si="5"/>
        <v>10</v>
      </c>
      <c r="AA18" s="32">
        <v>1</v>
      </c>
      <c r="AB18" s="32">
        <v>3</v>
      </c>
      <c r="AC18" s="32">
        <v>1</v>
      </c>
      <c r="AD18" s="32">
        <v>2</v>
      </c>
      <c r="AE18" s="32">
        <v>2</v>
      </c>
      <c r="AF18" s="32"/>
      <c r="AG18" s="32"/>
      <c r="AH18" s="32"/>
      <c r="AI18" s="32"/>
      <c r="AJ18" s="32"/>
      <c r="AK18" s="24">
        <f t="shared" si="64"/>
        <v>9</v>
      </c>
      <c r="AL18" s="24">
        <f t="shared" si="7"/>
        <v>19</v>
      </c>
      <c r="AM18" s="32">
        <v>1</v>
      </c>
      <c r="AN18" s="32">
        <v>2</v>
      </c>
      <c r="AO18" s="32">
        <v>1</v>
      </c>
      <c r="AP18" s="32">
        <v>2</v>
      </c>
      <c r="AQ18" s="32">
        <v>0</v>
      </c>
      <c r="AR18" s="32"/>
      <c r="AS18" s="32"/>
      <c r="AT18" s="32"/>
      <c r="AU18" s="32"/>
      <c r="AV18" s="32"/>
      <c r="AW18" s="24">
        <f t="shared" si="65"/>
        <v>6</v>
      </c>
      <c r="AX18" s="24">
        <f t="shared" si="8"/>
        <v>25</v>
      </c>
      <c r="AY18" s="32">
        <v>5</v>
      </c>
      <c r="AZ18" s="32">
        <v>3</v>
      </c>
      <c r="BA18" s="32">
        <v>4</v>
      </c>
      <c r="BB18" s="32">
        <v>3</v>
      </c>
      <c r="BC18" s="32">
        <v>2</v>
      </c>
      <c r="BD18" s="32"/>
      <c r="BE18" s="32"/>
      <c r="BF18" s="32"/>
      <c r="BG18" s="32"/>
      <c r="BH18" s="32"/>
      <c r="BI18" s="24">
        <f t="shared" si="66"/>
        <v>17</v>
      </c>
      <c r="BJ18" s="24">
        <f t="shared" si="9"/>
        <v>42</v>
      </c>
      <c r="BK18" s="32">
        <v>9</v>
      </c>
      <c r="BL18" s="32">
        <v>6</v>
      </c>
      <c r="BM18" s="32">
        <v>6</v>
      </c>
      <c r="BN18" s="32">
        <v>2</v>
      </c>
      <c r="BO18" s="32">
        <v>3</v>
      </c>
      <c r="BP18" s="32"/>
      <c r="BQ18" s="32"/>
      <c r="BR18" s="32"/>
      <c r="BS18" s="32"/>
      <c r="BT18" s="32"/>
      <c r="BU18" s="24">
        <f t="shared" si="67"/>
        <v>26</v>
      </c>
      <c r="BV18" s="24">
        <f t="shared" si="10"/>
        <v>68</v>
      </c>
      <c r="BW18" s="24">
        <f t="shared" si="68"/>
        <v>5</v>
      </c>
      <c r="BX18" s="24">
        <f t="shared" si="69"/>
        <v>5</v>
      </c>
      <c r="BY18" s="24">
        <f t="shared" si="70"/>
        <v>3</v>
      </c>
      <c r="BZ18" s="24">
        <f t="shared" si="71"/>
        <v>4</v>
      </c>
      <c r="CA18" s="24">
        <f t="shared" si="72"/>
        <v>5</v>
      </c>
      <c r="CB18" s="24">
        <f t="shared" si="11"/>
        <v>5</v>
      </c>
      <c r="CC18" s="24">
        <f t="shared" si="12"/>
        <v>4</v>
      </c>
      <c r="CD18" s="24">
        <f t="shared" si="13"/>
        <v>3</v>
      </c>
      <c r="CE18" s="24">
        <f t="shared" si="14"/>
        <v>4</v>
      </c>
      <c r="CF18" s="24">
        <f t="shared" si="15"/>
        <v>5</v>
      </c>
      <c r="CG18" s="24">
        <f>IF($O18=Constants!$B$2,RANK($CA18,$CA$6:$CA$64,1),"-")</f>
        <v>5</v>
      </c>
      <c r="CH18" s="24">
        <f t="shared" si="73"/>
        <v>5</v>
      </c>
      <c r="CI18" s="24" t="str">
        <f>IF($O18=Constants!$B$3,RANK($CA18,$CA$6:$CA$64,1),"-")</f>
        <v>-</v>
      </c>
      <c r="CJ18" s="24" t="str">
        <f t="shared" si="74"/>
        <v/>
      </c>
      <c r="CK18" s="24" t="str">
        <f>IF($O18=Constants!$B$4,RANK($CA18,$CA$6:$CA$64,1),"-")</f>
        <v>-</v>
      </c>
      <c r="CL18" s="24" t="str">
        <f t="shared" si="75"/>
        <v/>
      </c>
      <c r="CM18" s="24" t="str">
        <f>IF($O18=Constants!$B$5,RANK($CA18,$CA$6:$CA$64,1),"-")</f>
        <v>-</v>
      </c>
      <c r="CN18" s="24" t="str">
        <f t="shared" si="76"/>
        <v/>
      </c>
      <c r="CO18" s="24" t="str">
        <f>IF($O18=Constants!$B$6,RANK($CA18,$CA$6:$CA$64,1),"-")</f>
        <v>-</v>
      </c>
      <c r="CP18" s="24" t="str">
        <f t="shared" si="77"/>
        <v/>
      </c>
      <c r="CQ18" s="24" t="str">
        <f>IF($O18=Constants!$B$7,RANK($CA18,$CA$6:$CA$64,1),"-")</f>
        <v>-</v>
      </c>
      <c r="CR18" s="24" t="str">
        <f t="shared" si="78"/>
        <v/>
      </c>
      <c r="CS18" s="24" t="str">
        <f>IF($G18=Constants!$C$4,RANK($CA18,$CA$6:$CA$64,1),"-")</f>
        <v>-</v>
      </c>
      <c r="CT18" s="24" t="str">
        <f t="shared" si="79"/>
        <v xml:space="preserve"> </v>
      </c>
      <c r="CU18" s="24" t="str">
        <f>IF($G18=Constants!$C$2,RANK($CA18,$CA$6:$CA$64,1),"-")</f>
        <v>-</v>
      </c>
      <c r="CV18" s="24" t="str">
        <f t="shared" si="80"/>
        <v xml:space="preserve"> </v>
      </c>
      <c r="CW18" s="24" t="str">
        <f t="shared" si="81"/>
        <v xml:space="preserve">5 </v>
      </c>
      <c r="CX18" s="57" t="str">
        <f t="shared" si="180"/>
        <v>Red</v>
      </c>
      <c r="CY18" s="24" t="str">
        <f t="shared" si="82"/>
        <v>IRS</v>
      </c>
      <c r="DA18" s="2">
        <f t="shared" si="16"/>
        <v>1</v>
      </c>
      <c r="DB18" s="2">
        <f t="shared" si="17"/>
        <v>0</v>
      </c>
      <c r="DC18" s="2">
        <f t="shared" si="83"/>
        <v>5</v>
      </c>
      <c r="DD18" s="2">
        <f t="shared" si="84"/>
        <v>5</v>
      </c>
      <c r="DE18" s="2">
        <f t="shared" si="18"/>
        <v>6</v>
      </c>
      <c r="DF18" s="2">
        <f t="shared" si="85"/>
        <v>0</v>
      </c>
      <c r="DG18" s="2">
        <f t="shared" si="86"/>
        <v>5</v>
      </c>
      <c r="DH18" s="2">
        <f t="shared" si="87"/>
        <v>5</v>
      </c>
      <c r="DI18" s="2">
        <f t="shared" si="19"/>
        <v>8</v>
      </c>
      <c r="DJ18" s="2">
        <f t="shared" si="88"/>
        <v>0</v>
      </c>
      <c r="DK18" s="2">
        <f t="shared" si="89"/>
        <v>5</v>
      </c>
      <c r="DL18" s="2">
        <f t="shared" si="90"/>
        <v>5</v>
      </c>
      <c r="DM18" s="2">
        <f t="shared" si="20"/>
        <v>4</v>
      </c>
      <c r="DN18" s="2">
        <f t="shared" si="91"/>
        <v>0</v>
      </c>
      <c r="DO18" s="2">
        <f t="shared" si="92"/>
        <v>5</v>
      </c>
      <c r="DP18" s="2">
        <f t="shared" si="93"/>
        <v>5</v>
      </c>
      <c r="DQ18" s="2">
        <f t="shared" si="21"/>
        <v>2</v>
      </c>
      <c r="DR18" s="2">
        <f t="shared" si="94"/>
        <v>0</v>
      </c>
      <c r="DS18" s="2">
        <f t="shared" si="95"/>
        <v>5</v>
      </c>
      <c r="DT18" s="2">
        <f t="shared" si="96"/>
        <v>5</v>
      </c>
      <c r="DU18" s="2">
        <f t="shared" si="22"/>
        <v>1</v>
      </c>
      <c r="DV18" s="2">
        <f t="shared" si="97"/>
        <v>0</v>
      </c>
      <c r="DW18" s="2">
        <f t="shared" si="98"/>
        <v>5</v>
      </c>
      <c r="DX18" s="2">
        <f t="shared" si="99"/>
        <v>5</v>
      </c>
      <c r="DY18" s="2">
        <f t="shared" si="23"/>
        <v>2</v>
      </c>
      <c r="DZ18" s="2">
        <f t="shared" si="100"/>
        <v>0</v>
      </c>
      <c r="EA18" s="2">
        <f t="shared" si="101"/>
        <v>5</v>
      </c>
      <c r="EB18" s="2">
        <f t="shared" si="102"/>
        <v>5</v>
      </c>
      <c r="EE18" s="2">
        <f t="shared" si="24"/>
        <v>1</v>
      </c>
      <c r="EF18" s="2">
        <f t="shared" si="25"/>
        <v>0</v>
      </c>
      <c r="EG18" s="2">
        <f t="shared" si="103"/>
        <v>4</v>
      </c>
      <c r="EH18" s="2">
        <f t="shared" si="104"/>
        <v>4</v>
      </c>
      <c r="EI18" s="2">
        <f t="shared" si="26"/>
        <v>6</v>
      </c>
      <c r="EJ18" s="2">
        <f t="shared" si="105"/>
        <v>0</v>
      </c>
      <c r="EK18" s="2">
        <f t="shared" si="106"/>
        <v>4</v>
      </c>
      <c r="EL18" s="2">
        <f t="shared" si="107"/>
        <v>4</v>
      </c>
      <c r="EM18" s="2">
        <f t="shared" si="27"/>
        <v>7</v>
      </c>
      <c r="EN18" s="2">
        <f t="shared" si="108"/>
        <v>0</v>
      </c>
      <c r="EO18" s="2">
        <f t="shared" si="109"/>
        <v>4</v>
      </c>
      <c r="EP18" s="2">
        <f t="shared" si="110"/>
        <v>4</v>
      </c>
      <c r="EQ18" s="2">
        <f t="shared" si="28"/>
        <v>3</v>
      </c>
      <c r="ER18" s="2">
        <f t="shared" si="111"/>
        <v>0</v>
      </c>
      <c r="ES18" s="2">
        <f t="shared" si="112"/>
        <v>4</v>
      </c>
      <c r="ET18" s="2">
        <f t="shared" si="113"/>
        <v>4</v>
      </c>
      <c r="EU18" s="2">
        <f t="shared" si="29"/>
        <v>2</v>
      </c>
      <c r="EV18" s="2">
        <f t="shared" si="114"/>
        <v>0</v>
      </c>
      <c r="EW18" s="2">
        <f t="shared" si="115"/>
        <v>4</v>
      </c>
      <c r="EX18" s="2">
        <f t="shared" si="116"/>
        <v>4</v>
      </c>
      <c r="EY18" s="2">
        <f t="shared" si="30"/>
        <v>1</v>
      </c>
      <c r="EZ18" s="2">
        <f t="shared" si="117"/>
        <v>0</v>
      </c>
      <c r="FA18" s="2">
        <f t="shared" si="118"/>
        <v>4</v>
      </c>
      <c r="FB18" s="2">
        <f t="shared" si="119"/>
        <v>4</v>
      </c>
      <c r="FC18" s="2">
        <f t="shared" si="31"/>
        <v>0</v>
      </c>
      <c r="FD18" s="2">
        <f t="shared" si="120"/>
        <v>0</v>
      </c>
      <c r="FE18" s="2">
        <f t="shared" si="121"/>
        <v>4</v>
      </c>
      <c r="FF18" s="2">
        <f t="shared" si="122"/>
        <v>4</v>
      </c>
      <c r="FH18" s="2">
        <f t="shared" si="32"/>
        <v>1</v>
      </c>
      <c r="FI18" s="2">
        <f t="shared" si="33"/>
        <v>0</v>
      </c>
      <c r="FJ18" s="2">
        <f t="shared" si="34"/>
        <v>3</v>
      </c>
      <c r="FK18" s="2">
        <f t="shared" si="123"/>
        <v>3</v>
      </c>
      <c r="FL18" s="2">
        <f t="shared" si="35"/>
        <v>6</v>
      </c>
      <c r="FM18" s="2">
        <f t="shared" si="124"/>
        <v>0</v>
      </c>
      <c r="FN18" s="2">
        <f t="shared" si="125"/>
        <v>3</v>
      </c>
      <c r="FO18" s="2">
        <f t="shared" si="126"/>
        <v>3</v>
      </c>
      <c r="FP18" s="2">
        <f t="shared" si="36"/>
        <v>6</v>
      </c>
      <c r="FQ18" s="2">
        <f t="shared" si="127"/>
        <v>0</v>
      </c>
      <c r="FR18" s="2">
        <f t="shared" si="128"/>
        <v>3</v>
      </c>
      <c r="FS18" s="2">
        <f t="shared" si="129"/>
        <v>3</v>
      </c>
      <c r="FT18" s="2">
        <f t="shared" si="37"/>
        <v>1</v>
      </c>
      <c r="FU18" s="2">
        <f t="shared" si="130"/>
        <v>0</v>
      </c>
      <c r="FV18" s="2">
        <f t="shared" si="131"/>
        <v>3</v>
      </c>
      <c r="FW18" s="2">
        <f t="shared" si="132"/>
        <v>3</v>
      </c>
      <c r="FX18" s="2">
        <f t="shared" si="38"/>
        <v>1</v>
      </c>
      <c r="FY18" s="2">
        <f t="shared" si="133"/>
        <v>0</v>
      </c>
      <c r="FZ18" s="2">
        <f t="shared" si="134"/>
        <v>3</v>
      </c>
      <c r="GA18" s="2">
        <f t="shared" si="135"/>
        <v>3</v>
      </c>
      <c r="GB18" s="2">
        <f t="shared" si="39"/>
        <v>0</v>
      </c>
      <c r="GC18" s="2">
        <f t="shared" si="136"/>
        <v>0</v>
      </c>
      <c r="GD18" s="2">
        <f t="shared" si="137"/>
        <v>3</v>
      </c>
      <c r="GE18" s="2">
        <f t="shared" si="138"/>
        <v>3</v>
      </c>
      <c r="GF18" s="2">
        <f t="shared" si="40"/>
        <v>0</v>
      </c>
      <c r="GG18" s="2">
        <f t="shared" si="139"/>
        <v>0</v>
      </c>
      <c r="GH18" s="2">
        <f t="shared" si="140"/>
        <v>3</v>
      </c>
      <c r="GI18" s="2">
        <f t="shared" si="141"/>
        <v>3</v>
      </c>
      <c r="GM18" s="2">
        <f t="shared" si="41"/>
        <v>42</v>
      </c>
      <c r="GN18" s="2" t="str">
        <f t="shared" si="42"/>
        <v>YES</v>
      </c>
      <c r="GO18" s="2">
        <f t="shared" si="43"/>
        <v>42</v>
      </c>
      <c r="GP18" s="2" t="str">
        <f t="shared" si="44"/>
        <v>YES</v>
      </c>
      <c r="GR18" s="2">
        <f t="shared" si="45"/>
        <v>0</v>
      </c>
      <c r="GS18" s="2">
        <f t="shared" si="46"/>
        <v>6.0000000000000001E-3</v>
      </c>
      <c r="GT18" s="2">
        <f t="shared" si="47"/>
        <v>4.0060000000000002</v>
      </c>
      <c r="GU18" s="2">
        <f t="shared" si="142"/>
        <v>5</v>
      </c>
      <c r="GV18" s="2">
        <f t="shared" si="48"/>
        <v>4</v>
      </c>
      <c r="GW18" s="2">
        <f t="shared" si="143"/>
        <v>0</v>
      </c>
      <c r="GX18" s="2">
        <f t="shared" si="144"/>
        <v>5</v>
      </c>
      <c r="GY18" s="2">
        <f t="shared" si="145"/>
        <v>5</v>
      </c>
      <c r="GZ18" s="2">
        <f t="shared" si="49"/>
        <v>4</v>
      </c>
      <c r="HA18" s="2">
        <f t="shared" si="146"/>
        <v>0</v>
      </c>
      <c r="HB18" s="2">
        <f t="shared" si="147"/>
        <v>5</v>
      </c>
      <c r="HC18" s="2">
        <f t="shared" si="148"/>
        <v>5</v>
      </c>
      <c r="HD18" s="2">
        <f t="shared" si="50"/>
        <v>1</v>
      </c>
      <c r="HE18" s="2">
        <f t="shared" si="149"/>
        <v>0</v>
      </c>
      <c r="HF18" s="2">
        <f t="shared" si="150"/>
        <v>5</v>
      </c>
      <c r="HG18" s="2">
        <f t="shared" si="151"/>
        <v>5</v>
      </c>
      <c r="HH18" s="2">
        <f t="shared" si="51"/>
        <v>1</v>
      </c>
      <c r="HI18" s="2">
        <f t="shared" si="152"/>
        <v>0</v>
      </c>
      <c r="HJ18" s="2">
        <f t="shared" si="153"/>
        <v>5</v>
      </c>
      <c r="HK18" s="2">
        <f t="shared" si="154"/>
        <v>5</v>
      </c>
      <c r="HL18" s="2">
        <f t="shared" si="52"/>
        <v>0</v>
      </c>
      <c r="HM18" s="2">
        <f t="shared" si="155"/>
        <v>0</v>
      </c>
      <c r="HN18" s="2">
        <f t="shared" si="156"/>
        <v>5</v>
      </c>
      <c r="HO18" s="2">
        <f t="shared" si="157"/>
        <v>5</v>
      </c>
      <c r="HP18" s="2">
        <f t="shared" si="53"/>
        <v>0</v>
      </c>
      <c r="HQ18" s="2">
        <f t="shared" si="158"/>
        <v>0</v>
      </c>
      <c r="HR18" s="2">
        <f t="shared" si="159"/>
        <v>5</v>
      </c>
      <c r="HS18" s="2">
        <f t="shared" si="160"/>
        <v>5</v>
      </c>
      <c r="HV18" s="2">
        <f t="shared" si="54"/>
        <v>0</v>
      </c>
      <c r="HW18" s="2">
        <f t="shared" si="55"/>
        <v>0</v>
      </c>
      <c r="HX18" s="2">
        <f t="shared" si="56"/>
        <v>5</v>
      </c>
      <c r="HY18" s="2">
        <f t="shared" si="161"/>
        <v>5</v>
      </c>
      <c r="HZ18" s="2">
        <f t="shared" si="57"/>
        <v>2</v>
      </c>
      <c r="IA18" s="2">
        <f t="shared" si="162"/>
        <v>0</v>
      </c>
      <c r="IB18" s="2">
        <f t="shared" si="163"/>
        <v>5</v>
      </c>
      <c r="IC18" s="2">
        <f t="shared" si="164"/>
        <v>5</v>
      </c>
      <c r="ID18" s="2">
        <f t="shared" si="58"/>
        <v>2</v>
      </c>
      <c r="IE18" s="2">
        <f t="shared" si="165"/>
        <v>0</v>
      </c>
      <c r="IF18" s="2">
        <f t="shared" si="166"/>
        <v>5</v>
      </c>
      <c r="IG18" s="2">
        <f t="shared" si="167"/>
        <v>5</v>
      </c>
      <c r="IH18" s="2">
        <f t="shared" si="59"/>
        <v>0</v>
      </c>
      <c r="II18" s="2">
        <f t="shared" si="168"/>
        <v>0</v>
      </c>
      <c r="IJ18" s="2">
        <f t="shared" si="169"/>
        <v>5</v>
      </c>
      <c r="IK18" s="2">
        <f t="shared" si="170"/>
        <v>5</v>
      </c>
      <c r="IL18" s="2">
        <f t="shared" si="60"/>
        <v>1</v>
      </c>
      <c r="IM18" s="2">
        <f t="shared" si="171"/>
        <v>0</v>
      </c>
      <c r="IN18" s="2">
        <f t="shared" si="172"/>
        <v>5</v>
      </c>
      <c r="IO18" s="2">
        <f t="shared" si="173"/>
        <v>5</v>
      </c>
      <c r="IP18" s="2">
        <f t="shared" si="61"/>
        <v>0</v>
      </c>
      <c r="IQ18" s="2">
        <f t="shared" si="174"/>
        <v>0</v>
      </c>
      <c r="IR18" s="2">
        <f t="shared" si="175"/>
        <v>5</v>
      </c>
      <c r="IS18" s="2">
        <f t="shared" si="176"/>
        <v>5</v>
      </c>
      <c r="IT18" s="2">
        <f t="shared" si="62"/>
        <v>0</v>
      </c>
      <c r="IU18" s="2">
        <f t="shared" si="177"/>
        <v>0</v>
      </c>
      <c r="IV18" s="2">
        <f t="shared" si="178"/>
        <v>5</v>
      </c>
      <c r="IW18" s="2">
        <f t="shared" si="179"/>
        <v>5</v>
      </c>
    </row>
    <row r="19" spans="1:257" x14ac:dyDescent="0.45">
      <c r="A19" s="2">
        <f t="shared" si="63"/>
        <v>10</v>
      </c>
      <c r="B19" s="32">
        <v>15</v>
      </c>
      <c r="C19" s="22" t="s">
        <v>162</v>
      </c>
      <c r="D19" s="22" t="s">
        <v>175</v>
      </c>
      <c r="E19" s="22" t="s">
        <v>142</v>
      </c>
      <c r="F19" s="22">
        <v>1500</v>
      </c>
      <c r="G19" s="32" t="s">
        <v>45</v>
      </c>
      <c r="H19" s="32" t="s">
        <v>138</v>
      </c>
      <c r="I19" s="32">
        <v>1</v>
      </c>
      <c r="J19" s="32">
        <v>3</v>
      </c>
      <c r="K19" s="32">
        <v>5</v>
      </c>
      <c r="L19" s="32">
        <v>2</v>
      </c>
      <c r="M19" s="32">
        <v>4</v>
      </c>
      <c r="N19" s="32"/>
      <c r="O19" s="32" t="s">
        <v>49</v>
      </c>
      <c r="P19" s="32">
        <v>1</v>
      </c>
      <c r="Q19" s="32">
        <v>5</v>
      </c>
      <c r="R19" s="32">
        <v>7</v>
      </c>
      <c r="S19" s="32">
        <v>3</v>
      </c>
      <c r="T19" s="32">
        <v>1</v>
      </c>
      <c r="U19" s="32"/>
      <c r="V19" s="32"/>
      <c r="W19" s="32"/>
      <c r="X19" s="32"/>
      <c r="Y19" s="32"/>
      <c r="Z19" s="24">
        <f t="shared" si="5"/>
        <v>17</v>
      </c>
      <c r="AA19" s="32">
        <v>5</v>
      </c>
      <c r="AB19" s="32">
        <v>5</v>
      </c>
      <c r="AC19" s="32">
        <v>4</v>
      </c>
      <c r="AD19" s="32">
        <v>2</v>
      </c>
      <c r="AE19" s="32">
        <v>2</v>
      </c>
      <c r="AF19" s="32"/>
      <c r="AG19" s="32"/>
      <c r="AH19" s="32"/>
      <c r="AI19" s="32"/>
      <c r="AJ19" s="32"/>
      <c r="AK19" s="24">
        <f t="shared" si="64"/>
        <v>18</v>
      </c>
      <c r="AL19" s="24">
        <f t="shared" si="7"/>
        <v>35</v>
      </c>
      <c r="AM19" s="32">
        <v>1</v>
      </c>
      <c r="AN19" s="32">
        <v>4</v>
      </c>
      <c r="AO19" s="32">
        <v>1</v>
      </c>
      <c r="AP19" s="32">
        <v>1</v>
      </c>
      <c r="AQ19" s="32">
        <v>0</v>
      </c>
      <c r="AR19" s="32"/>
      <c r="AS19" s="32"/>
      <c r="AT19" s="32"/>
      <c r="AU19" s="32"/>
      <c r="AV19" s="32"/>
      <c r="AW19" s="24">
        <f t="shared" si="65"/>
        <v>7</v>
      </c>
      <c r="AX19" s="24">
        <f t="shared" si="8"/>
        <v>42</v>
      </c>
      <c r="AY19" s="32">
        <v>6</v>
      </c>
      <c r="AZ19" s="32">
        <v>7</v>
      </c>
      <c r="BA19" s="32">
        <v>7</v>
      </c>
      <c r="BB19" s="32">
        <v>2</v>
      </c>
      <c r="BC19" s="32">
        <v>3</v>
      </c>
      <c r="BD19" s="32"/>
      <c r="BE19" s="32"/>
      <c r="BF19" s="32"/>
      <c r="BG19" s="32"/>
      <c r="BH19" s="32"/>
      <c r="BI19" s="24">
        <f t="shared" si="66"/>
        <v>25</v>
      </c>
      <c r="BJ19" s="24">
        <f t="shared" si="9"/>
        <v>67</v>
      </c>
      <c r="BK19" s="32">
        <v>4</v>
      </c>
      <c r="BL19" s="32">
        <v>5</v>
      </c>
      <c r="BM19" s="32">
        <v>5</v>
      </c>
      <c r="BN19" s="32">
        <v>2</v>
      </c>
      <c r="BO19" s="32">
        <v>3</v>
      </c>
      <c r="BP19" s="32"/>
      <c r="BQ19" s="32"/>
      <c r="BR19" s="32"/>
      <c r="BS19" s="32"/>
      <c r="BT19" s="32"/>
      <c r="BU19" s="24">
        <f t="shared" si="67"/>
        <v>19</v>
      </c>
      <c r="BV19" s="24">
        <f t="shared" si="10"/>
        <v>86</v>
      </c>
      <c r="BW19" s="24">
        <f t="shared" si="68"/>
        <v>10</v>
      </c>
      <c r="BX19" s="24">
        <f t="shared" si="69"/>
        <v>11</v>
      </c>
      <c r="BY19" s="24">
        <f t="shared" si="70"/>
        <v>10</v>
      </c>
      <c r="BZ19" s="24">
        <f t="shared" si="71"/>
        <v>10</v>
      </c>
      <c r="CA19" s="24">
        <f t="shared" si="72"/>
        <v>10</v>
      </c>
      <c r="CB19" s="24">
        <f t="shared" si="11"/>
        <v>10</v>
      </c>
      <c r="CC19" s="24">
        <f t="shared" si="12"/>
        <v>11</v>
      </c>
      <c r="CD19" s="24">
        <f t="shared" si="13"/>
        <v>10</v>
      </c>
      <c r="CE19" s="24">
        <f t="shared" si="14"/>
        <v>10</v>
      </c>
      <c r="CF19" s="24">
        <f t="shared" si="15"/>
        <v>10</v>
      </c>
      <c r="CG19" s="24" t="str">
        <f>IF($O19=Constants!$B$2,RANK($CA19,$CA$6:$CA$64,1),"-")</f>
        <v>-</v>
      </c>
      <c r="CH19" s="24" t="str">
        <f t="shared" si="73"/>
        <v/>
      </c>
      <c r="CI19" s="24">
        <f>IF($O19=Constants!$B$3,RANK($CA19,$CA$6:$CA$64,1),"-")</f>
        <v>10</v>
      </c>
      <c r="CJ19" s="24">
        <f t="shared" si="74"/>
        <v>2</v>
      </c>
      <c r="CK19" s="24" t="str">
        <f>IF($O19=Constants!$B$4,RANK($CA19,$CA$6:$CA$64,1),"-")</f>
        <v>-</v>
      </c>
      <c r="CL19" s="24" t="str">
        <f t="shared" si="75"/>
        <v/>
      </c>
      <c r="CM19" s="24" t="str">
        <f>IF($O19=Constants!$B$5,RANK($CA19,$CA$6:$CA$64,1),"-")</f>
        <v>-</v>
      </c>
      <c r="CN19" s="24" t="str">
        <f t="shared" si="76"/>
        <v/>
      </c>
      <c r="CO19" s="24" t="str">
        <f>IF($O19=Constants!$B$6,RANK($CA19,$CA$6:$CA$64,1),"-")</f>
        <v>-</v>
      </c>
      <c r="CP19" s="24" t="str">
        <f t="shared" si="77"/>
        <v/>
      </c>
      <c r="CQ19" s="24" t="str">
        <f>IF($O19=Constants!$B$7,RANK($CA19,$CA$6:$CA$64,1),"-")</f>
        <v>-</v>
      </c>
      <c r="CR19" s="24" t="str">
        <f t="shared" si="78"/>
        <v/>
      </c>
      <c r="CS19" s="24" t="str">
        <f>IF($G19=Constants!$C$4,RANK($CA19,$CA$6:$CA$64,1),"-")</f>
        <v>-</v>
      </c>
      <c r="CT19" s="24" t="str">
        <f t="shared" si="79"/>
        <v xml:space="preserve"> </v>
      </c>
      <c r="CU19" s="24" t="str">
        <f>IF($G19=Constants!$C$2,RANK($CA19,$CA$6:$CA$64,1),"-")</f>
        <v>-</v>
      </c>
      <c r="CV19" s="24" t="str">
        <f t="shared" si="80"/>
        <v xml:space="preserve"> </v>
      </c>
      <c r="CW19" s="24" t="str">
        <f t="shared" si="81"/>
        <v xml:space="preserve">2 </v>
      </c>
      <c r="CX19" s="57" t="str">
        <f t="shared" si="180"/>
        <v>Blue</v>
      </c>
      <c r="CY19" s="24" t="str">
        <f t="shared" si="82"/>
        <v>IRS</v>
      </c>
      <c r="DA19" s="2">
        <f t="shared" ref="DA19:DA64" si="181">COUNTIF($BK19:$BT19,"0")+COUNTIF($AY19:$BH19,"0")+COUNTIF($AM19:$AV19,"0")+COUNTIF($AA19:$AJ19,"0")+COUNTIF($P19:$Y19,"0")</f>
        <v>1</v>
      </c>
      <c r="DB19" s="2">
        <f t="shared" si="17"/>
        <v>0</v>
      </c>
      <c r="DC19" s="2">
        <f t="shared" si="83"/>
        <v>10</v>
      </c>
      <c r="DD19" s="2">
        <f t="shared" si="84"/>
        <v>10</v>
      </c>
      <c r="DE19" s="2">
        <f t="shared" ref="DE19:DE64" si="182">COUNTIF($BK19:$BT19,"1")+COUNTIF($AY19:$BH19,"1")+COUNTIF($AM19:$AV19,"1")+COUNTIF($AA19:$AJ19,"1")+COUNTIF($P19:$Y19,"1")</f>
        <v>5</v>
      </c>
      <c r="DF19" s="2">
        <f t="shared" si="85"/>
        <v>0</v>
      </c>
      <c r="DG19" s="2">
        <f t="shared" si="86"/>
        <v>10</v>
      </c>
      <c r="DH19" s="2">
        <f t="shared" si="87"/>
        <v>10</v>
      </c>
      <c r="DI19" s="2">
        <f t="shared" ref="DI19:DI64" si="183">COUNTIF($BK19:$BT19,"2")+COUNTIF($AY19:$BH19,"2")+COUNTIF($AM19:$AV19,"2")+COUNTIF($AA19:$AJ19,"2")+COUNTIF($P19:$Y19,"2")</f>
        <v>4</v>
      </c>
      <c r="DJ19" s="2">
        <f t="shared" si="88"/>
        <v>0</v>
      </c>
      <c r="DK19" s="2">
        <f t="shared" si="89"/>
        <v>10</v>
      </c>
      <c r="DL19" s="2">
        <f t="shared" si="90"/>
        <v>10</v>
      </c>
      <c r="DM19" s="2">
        <f t="shared" ref="DM19:DM64" si="184">COUNTIF($BK19:$BT19,"3")+COUNTIF($AY19:$BH19,"3")+COUNTIF($AM19:$AV19,"3")+COUNTIF($AA19:$AJ19,"3")+COUNTIF($P19:$Y19,"3")</f>
        <v>3</v>
      </c>
      <c r="DN19" s="2">
        <f t="shared" si="91"/>
        <v>0</v>
      </c>
      <c r="DO19" s="2">
        <f t="shared" si="92"/>
        <v>10</v>
      </c>
      <c r="DP19" s="2">
        <f t="shared" si="93"/>
        <v>10</v>
      </c>
      <c r="DQ19" s="2">
        <f t="shared" ref="DQ19:DQ64" si="185">COUNTIF($BK19:$BT19,"4")+COUNTIF($AY19:$BH19,"4")+COUNTIF($AM19:$AV19,"4")+COUNTIF($AA19:$AJ19,"4")+COUNTIF($P19:$Y19,"4")</f>
        <v>3</v>
      </c>
      <c r="DR19" s="2">
        <f t="shared" si="94"/>
        <v>0</v>
      </c>
      <c r="DS19" s="2">
        <f t="shared" si="95"/>
        <v>10</v>
      </c>
      <c r="DT19" s="2">
        <f t="shared" si="96"/>
        <v>10</v>
      </c>
      <c r="DU19" s="2">
        <f t="shared" ref="DU19:DU64" si="186">COUNTIF($BK19:$BT19,"5")+COUNTIF($AY19:$BH19,"5")+COUNTIF($AM19:$AV19,"5")+COUNTIF($AA19:$AJ19,"5")+COUNTIF($P19:$Y19,"5")</f>
        <v>5</v>
      </c>
      <c r="DV19" s="2">
        <f t="shared" si="97"/>
        <v>0</v>
      </c>
      <c r="DW19" s="2">
        <f t="shared" si="98"/>
        <v>10</v>
      </c>
      <c r="DX19" s="2">
        <f t="shared" si="99"/>
        <v>10</v>
      </c>
      <c r="DY19" s="2">
        <f t="shared" ref="DY19:DY64" si="187">COUNTIF($BK19:$BT19,"6")+COUNTIF($AY19:$BH19,"6")+COUNTIF($AM19:$AV19,"6")+COUNTIF($AA19:$AJ19,"6")+COUNTIF($P19:$Y19,"6")</f>
        <v>1</v>
      </c>
      <c r="DZ19" s="2">
        <f t="shared" si="100"/>
        <v>0</v>
      </c>
      <c r="EA19" s="2">
        <f t="shared" si="101"/>
        <v>10</v>
      </c>
      <c r="EB19" s="2">
        <f t="shared" si="102"/>
        <v>10</v>
      </c>
      <c r="EE19" s="2">
        <f t="shared" ref="EE19:EE64" si="188">COUNTIF($AY19:$BH19,"0")+COUNTIF($AM19:$AV19,"0")+COUNTIF($AA19:$AJ19,"0")+COUNTIF($P19:$Y19,"0")</f>
        <v>1</v>
      </c>
      <c r="EF19" s="2">
        <f t="shared" si="25"/>
        <v>0</v>
      </c>
      <c r="EG19" s="2">
        <f t="shared" si="103"/>
        <v>10</v>
      </c>
      <c r="EH19" s="2">
        <f t="shared" si="104"/>
        <v>10</v>
      </c>
      <c r="EI19" s="2">
        <f t="shared" ref="EI19:EI64" si="189">COUNTIF($AY19:$BH19,"1")+COUNTIF($AM19:$AV19,"1")+COUNTIF($AA19:$AJ19,"1")+COUNTIF($P19:$Y19,"1")</f>
        <v>5</v>
      </c>
      <c r="EJ19" s="2">
        <f t="shared" si="105"/>
        <v>0</v>
      </c>
      <c r="EK19" s="2">
        <f t="shared" si="106"/>
        <v>10</v>
      </c>
      <c r="EL19" s="2">
        <f t="shared" si="107"/>
        <v>10</v>
      </c>
      <c r="EM19" s="2">
        <f t="shared" ref="EM19:EM64" si="190">COUNTIF($AY19:$BH19,"2")+COUNTIF($AM19:$AV19,"2")+COUNTIF($AA19:$AJ19,"2")+COUNTIF($P19:$Y19,"2")</f>
        <v>3</v>
      </c>
      <c r="EN19" s="2">
        <f t="shared" si="108"/>
        <v>0</v>
      </c>
      <c r="EO19" s="2">
        <f t="shared" si="109"/>
        <v>10</v>
      </c>
      <c r="EP19" s="2">
        <f t="shared" si="110"/>
        <v>10</v>
      </c>
      <c r="EQ19" s="2">
        <f t="shared" ref="EQ19:EQ64" si="191">COUNTIF($AY19:$BH19,"3")+COUNTIF($AM19:$AV19,"3")+COUNTIF($AA19:$AJ19,"3")+COUNTIF($P19:$Y19,"3")</f>
        <v>2</v>
      </c>
      <c r="ER19" s="2">
        <f t="shared" si="111"/>
        <v>0</v>
      </c>
      <c r="ES19" s="2">
        <f t="shared" si="112"/>
        <v>10</v>
      </c>
      <c r="ET19" s="2">
        <f t="shared" si="113"/>
        <v>10</v>
      </c>
      <c r="EU19" s="2">
        <f t="shared" ref="EU19:EU64" si="192">COUNTIF($AY19:$BH19,"4")+COUNTIF($AM19:$AV19,"4")+COUNTIF($AA19:$AJ19,"4")+COUNTIF($P19:$Y19,"4")</f>
        <v>2</v>
      </c>
      <c r="EV19" s="2">
        <f t="shared" si="114"/>
        <v>0</v>
      </c>
      <c r="EW19" s="2">
        <f t="shared" si="115"/>
        <v>10</v>
      </c>
      <c r="EX19" s="2">
        <f t="shared" si="116"/>
        <v>10</v>
      </c>
      <c r="EY19" s="2">
        <f t="shared" ref="EY19:EY64" si="193">COUNTIF($AY19:$BH19,"5")+COUNTIF($AM19:$AV19,"5")+COUNTIF($AA19:$AJ19,"5")+COUNTIF($P19:$Y19,"5")</f>
        <v>3</v>
      </c>
      <c r="EZ19" s="2">
        <f t="shared" si="117"/>
        <v>0</v>
      </c>
      <c r="FA19" s="2">
        <f t="shared" si="118"/>
        <v>10</v>
      </c>
      <c r="FB19" s="2">
        <f t="shared" si="119"/>
        <v>10</v>
      </c>
      <c r="FC19" s="2">
        <f t="shared" ref="FC19:FC64" si="194">COUNTIF($AY19:$BH19,"6")+COUNTIF($AM19:$AV19,"6")+COUNTIF($AA19:$AJ19,"6")+COUNTIF($P19:$Y19,"6")</f>
        <v>1</v>
      </c>
      <c r="FD19" s="2">
        <f t="shared" si="120"/>
        <v>0</v>
      </c>
      <c r="FE19" s="2">
        <f t="shared" si="121"/>
        <v>10</v>
      </c>
      <c r="FF19" s="2">
        <f t="shared" si="122"/>
        <v>10</v>
      </c>
      <c r="FH19" s="2">
        <f t="shared" ref="FH19:FH64" si="195">COUNTIF($AM19:$AV19,"0")+COUNTIF($AA19:$AJ19,"0")+COUNTIF($P19:$Y19,"0")</f>
        <v>1</v>
      </c>
      <c r="FI19" s="2">
        <f t="shared" si="33"/>
        <v>0</v>
      </c>
      <c r="FJ19" s="2">
        <f t="shared" si="34"/>
        <v>10</v>
      </c>
      <c r="FK19" s="2">
        <f t="shared" si="123"/>
        <v>10</v>
      </c>
      <c r="FL19" s="2">
        <f t="shared" ref="FL19:FL64" si="196">COUNTIF($AM19:$AV19,"1")+COUNTIF($AA19:$AJ19,"1")+COUNTIF($P19:$Y19,"1")</f>
        <v>5</v>
      </c>
      <c r="FM19" s="2">
        <f t="shared" si="124"/>
        <v>0</v>
      </c>
      <c r="FN19" s="2">
        <f t="shared" si="125"/>
        <v>10</v>
      </c>
      <c r="FO19" s="2">
        <f t="shared" si="126"/>
        <v>10</v>
      </c>
      <c r="FP19" s="2">
        <f t="shared" ref="FP19:FP64" si="197">COUNTIF($AM19:$AV19,"2")+COUNTIF($AA19:$AJ19,"2")+COUNTIF($P19:$Y19,"2")</f>
        <v>2</v>
      </c>
      <c r="FQ19" s="2">
        <f t="shared" si="127"/>
        <v>0</v>
      </c>
      <c r="FR19" s="2">
        <f t="shared" si="128"/>
        <v>10</v>
      </c>
      <c r="FS19" s="2">
        <f t="shared" si="129"/>
        <v>10</v>
      </c>
      <c r="FT19" s="2">
        <f t="shared" ref="FT19:FT64" si="198">COUNTIF($AM19:$AV19,"3")+COUNTIF($AA19:$AJ19,"3")+COUNTIF($P19:$Y19,"3")</f>
        <v>1</v>
      </c>
      <c r="FU19" s="2">
        <f t="shared" si="130"/>
        <v>0</v>
      </c>
      <c r="FV19" s="2">
        <f t="shared" si="131"/>
        <v>10</v>
      </c>
      <c r="FW19" s="2">
        <f t="shared" si="132"/>
        <v>10</v>
      </c>
      <c r="FX19" s="2">
        <f t="shared" ref="FX19:FX64" si="199">COUNTIF($AM19:$AV19,"4")+COUNTIF($AA19:$AJ19,"4")+COUNTIF($P19:$Y19,"4")</f>
        <v>2</v>
      </c>
      <c r="FY19" s="2">
        <f t="shared" si="133"/>
        <v>0</v>
      </c>
      <c r="FZ19" s="2">
        <f t="shared" si="134"/>
        <v>10</v>
      </c>
      <c r="GA19" s="2">
        <f t="shared" si="135"/>
        <v>10</v>
      </c>
      <c r="GB19" s="2">
        <f t="shared" ref="GB19:GB64" si="200">COUNTIF($AM19:$AV19,"5")+COUNTIF($AA19:$AJ19,"5")+COUNTIF($P19:$Y19,"5")</f>
        <v>3</v>
      </c>
      <c r="GC19" s="2">
        <f t="shared" si="136"/>
        <v>0</v>
      </c>
      <c r="GD19" s="2">
        <f t="shared" si="137"/>
        <v>10</v>
      </c>
      <c r="GE19" s="2">
        <f t="shared" si="138"/>
        <v>10</v>
      </c>
      <c r="GF19" s="2">
        <f t="shared" ref="GF19:GF64" si="201">COUNTIF($AM19:$AV19,"6")+COUNTIF($AA19:$AJ19,"6")+COUNTIF($P19:$Y19,"6")</f>
        <v>0</v>
      </c>
      <c r="GG19" s="2">
        <f t="shared" si="139"/>
        <v>0</v>
      </c>
      <c r="GH19" s="2">
        <f t="shared" si="140"/>
        <v>10</v>
      </c>
      <c r="GI19" s="2">
        <f t="shared" si="141"/>
        <v>10</v>
      </c>
      <c r="GM19" s="2">
        <f t="shared" si="41"/>
        <v>67</v>
      </c>
      <c r="GN19" s="2" t="str">
        <f t="shared" si="42"/>
        <v>YES</v>
      </c>
      <c r="GO19" s="2">
        <f t="shared" si="43"/>
        <v>67</v>
      </c>
      <c r="GP19" s="2" t="str">
        <f t="shared" si="44"/>
        <v>YES</v>
      </c>
      <c r="GR19" s="2">
        <f t="shared" ref="GR19:GR64" si="202">COUNTIF($AA19:$AJ19,"0")+COUNTIF($P19:$Y19,"0")</f>
        <v>0</v>
      </c>
      <c r="GS19" s="2">
        <f t="shared" si="46"/>
        <v>6.0000000000000001E-3</v>
      </c>
      <c r="GT19" s="2">
        <f t="shared" si="47"/>
        <v>11.006</v>
      </c>
      <c r="GU19" s="2">
        <f t="shared" si="142"/>
        <v>11</v>
      </c>
      <c r="GV19" s="2">
        <f t="shared" ref="GV19:GV64" si="203">COUNTIF($AA19:$AJ19,"1")+COUNTIF($P19:$Y19,"1")</f>
        <v>2</v>
      </c>
      <c r="GW19" s="2">
        <f t="shared" si="143"/>
        <v>5.0000000000000001E-3</v>
      </c>
      <c r="GX19" s="2">
        <f t="shared" si="144"/>
        <v>11.005000000000001</v>
      </c>
      <c r="GY19" s="2">
        <f t="shared" si="145"/>
        <v>11</v>
      </c>
      <c r="GZ19" s="2">
        <f t="shared" ref="GZ19:GZ64" si="204">COUNTIF($AA19:$AJ19,"2")+COUNTIF($P19:$Y19,"2")</f>
        <v>2</v>
      </c>
      <c r="HA19" s="2">
        <f t="shared" si="146"/>
        <v>0</v>
      </c>
      <c r="HB19" s="2">
        <f t="shared" si="147"/>
        <v>11</v>
      </c>
      <c r="HC19" s="2">
        <f t="shared" si="148"/>
        <v>11</v>
      </c>
      <c r="HD19" s="2">
        <f t="shared" ref="HD19:HD64" si="205">+COUNTIF($AA19:$AJ19,"3")+COUNTIF($P19:$Y19,"3")</f>
        <v>1</v>
      </c>
      <c r="HE19" s="2">
        <f t="shared" si="149"/>
        <v>0</v>
      </c>
      <c r="HF19" s="2">
        <f t="shared" si="150"/>
        <v>11</v>
      </c>
      <c r="HG19" s="2">
        <f t="shared" si="151"/>
        <v>11</v>
      </c>
      <c r="HH19" s="2">
        <f t="shared" ref="HH19:HH64" si="206">COUNTIF($AA19:$AJ19,"4")+COUNTIF($P19:$Y19,"4")</f>
        <v>1</v>
      </c>
      <c r="HI19" s="2">
        <f t="shared" si="152"/>
        <v>0</v>
      </c>
      <c r="HJ19" s="2">
        <f t="shared" si="153"/>
        <v>11</v>
      </c>
      <c r="HK19" s="2">
        <f t="shared" si="154"/>
        <v>11</v>
      </c>
      <c r="HL19" s="2">
        <f t="shared" ref="HL19:HL64" si="207">COUNTIF($AA19:$AJ19,"5")+COUNTIF($P19:$Y19,"5")</f>
        <v>3</v>
      </c>
      <c r="HM19" s="2">
        <f t="shared" si="155"/>
        <v>0</v>
      </c>
      <c r="HN19" s="2">
        <f t="shared" si="156"/>
        <v>11</v>
      </c>
      <c r="HO19" s="2">
        <f t="shared" si="157"/>
        <v>11</v>
      </c>
      <c r="HP19" s="2">
        <f t="shared" ref="HP19:HP64" si="208">COUNTIF($AA19:$AJ19,"6")+COUNTIF($P19:$Y19,"6")</f>
        <v>0</v>
      </c>
      <c r="HQ19" s="2">
        <f t="shared" si="158"/>
        <v>0</v>
      </c>
      <c r="HR19" s="2">
        <f t="shared" si="159"/>
        <v>11</v>
      </c>
      <c r="HS19" s="2">
        <f t="shared" si="160"/>
        <v>11</v>
      </c>
      <c r="HV19" s="2">
        <f t="shared" ref="HV19:HV64" si="209">COUNTIF($P19:$Y19,"0")</f>
        <v>0</v>
      </c>
      <c r="HW19" s="2">
        <f t="shared" si="55"/>
        <v>4.0000000000000001E-3</v>
      </c>
      <c r="HX19" s="2">
        <f t="shared" si="56"/>
        <v>10.004</v>
      </c>
      <c r="HY19" s="2">
        <f t="shared" si="161"/>
        <v>10</v>
      </c>
      <c r="HZ19" s="2">
        <f t="shared" ref="HZ19:HZ64" si="210">COUNTIF($P19:$Y19,"1")</f>
        <v>2</v>
      </c>
      <c r="IA19" s="2">
        <f t="shared" si="162"/>
        <v>1E-3</v>
      </c>
      <c r="IB19" s="2">
        <f t="shared" si="163"/>
        <v>10.000999999999999</v>
      </c>
      <c r="IC19" s="2">
        <f t="shared" si="164"/>
        <v>10</v>
      </c>
      <c r="ID19" s="2">
        <f t="shared" ref="ID19:ID64" si="211">COUNTIF($P19:$Y19,"2")</f>
        <v>0</v>
      </c>
      <c r="IE19" s="2">
        <f t="shared" si="165"/>
        <v>0</v>
      </c>
      <c r="IF19" s="2">
        <f t="shared" si="166"/>
        <v>10</v>
      </c>
      <c r="IG19" s="2">
        <f t="shared" si="167"/>
        <v>10</v>
      </c>
      <c r="IH19" s="2">
        <f t="shared" ref="IH19:IH64" si="212">COUNTIF($P19:$Y19,"3")</f>
        <v>1</v>
      </c>
      <c r="II19" s="2">
        <f t="shared" si="168"/>
        <v>0</v>
      </c>
      <c r="IJ19" s="2">
        <f t="shared" si="169"/>
        <v>10</v>
      </c>
      <c r="IK19" s="2">
        <f t="shared" si="170"/>
        <v>10</v>
      </c>
      <c r="IL19" s="2">
        <f t="shared" ref="IL19:IL64" si="213">COUNTIF($P19:$Y19,"4")</f>
        <v>0</v>
      </c>
      <c r="IM19" s="2">
        <f t="shared" si="171"/>
        <v>0</v>
      </c>
      <c r="IN19" s="2">
        <f t="shared" si="172"/>
        <v>10</v>
      </c>
      <c r="IO19" s="2">
        <f t="shared" si="173"/>
        <v>10</v>
      </c>
      <c r="IP19" s="2">
        <f t="shared" ref="IP19:IP64" si="214">COUNTIF($P19:$Y19,"5")</f>
        <v>1</v>
      </c>
      <c r="IQ19" s="2">
        <f t="shared" si="174"/>
        <v>0</v>
      </c>
      <c r="IR19" s="2">
        <f t="shared" si="175"/>
        <v>10</v>
      </c>
      <c r="IS19" s="2">
        <f t="shared" si="176"/>
        <v>10</v>
      </c>
      <c r="IT19" s="2">
        <f t="shared" ref="IT19:IT64" si="215">COUNTIF($P19:$Y19,"6")</f>
        <v>0</v>
      </c>
      <c r="IU19" s="2">
        <f t="shared" si="177"/>
        <v>0</v>
      </c>
      <c r="IV19" s="2">
        <f t="shared" si="178"/>
        <v>10</v>
      </c>
      <c r="IW19" s="2">
        <f t="shared" si="179"/>
        <v>10</v>
      </c>
    </row>
    <row r="20" spans="1:257" x14ac:dyDescent="0.45">
      <c r="A20" s="2">
        <f t="shared" si="63"/>
        <v>15</v>
      </c>
      <c r="B20" s="32">
        <v>16</v>
      </c>
      <c r="C20" s="22"/>
      <c r="D20" s="22"/>
      <c r="E20" s="22"/>
      <c r="F20" s="2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49"/>
      <c r="X20" s="32"/>
      <c r="Y20" s="32"/>
      <c r="Z20" s="24">
        <f t="shared" si="5"/>
        <v>2000</v>
      </c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24">
        <f t="shared" si="64"/>
        <v>0</v>
      </c>
      <c r="AL20" s="24">
        <f t="shared" si="7"/>
        <v>2000</v>
      </c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24">
        <f t="shared" si="65"/>
        <v>0</v>
      </c>
      <c r="AX20" s="24">
        <f t="shared" si="8"/>
        <v>2000</v>
      </c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24">
        <f t="shared" si="66"/>
        <v>0</v>
      </c>
      <c r="BJ20" s="24">
        <f t="shared" si="9"/>
        <v>2000</v>
      </c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24">
        <f t="shared" si="67"/>
        <v>0</v>
      </c>
      <c r="BV20" s="24">
        <f t="shared" si="10"/>
        <v>2000</v>
      </c>
      <c r="BW20" s="24">
        <f t="shared" si="68"/>
        <v>15</v>
      </c>
      <c r="BX20" s="24">
        <f t="shared" si="69"/>
        <v>15</v>
      </c>
      <c r="BY20" s="24">
        <f t="shared" si="70"/>
        <v>15</v>
      </c>
      <c r="BZ20" s="24">
        <f t="shared" si="71"/>
        <v>15</v>
      </c>
      <c r="CA20" s="24">
        <f t="shared" si="72"/>
        <v>15</v>
      </c>
      <c r="CB20" s="24">
        <f t="shared" si="11"/>
        <v>15</v>
      </c>
      <c r="CC20" s="24">
        <f t="shared" si="12"/>
        <v>15</v>
      </c>
      <c r="CD20" s="24">
        <f t="shared" si="13"/>
        <v>15</v>
      </c>
      <c r="CE20" s="24">
        <f t="shared" si="14"/>
        <v>15</v>
      </c>
      <c r="CF20" s="24">
        <f t="shared" si="15"/>
        <v>15</v>
      </c>
      <c r="CG20" s="24" t="str">
        <f>IF($O20=Constants!$B$2,RANK($CA20,$CA$6:$CA$64,1),"-")</f>
        <v>-</v>
      </c>
      <c r="CH20" s="24" t="str">
        <f t="shared" si="73"/>
        <v/>
      </c>
      <c r="CI20" s="24" t="str">
        <f>IF($O20=Constants!$B$3,RANK($CA20,$CA$6:$CA$64,1),"-")</f>
        <v>-</v>
      </c>
      <c r="CJ20" s="24" t="str">
        <f t="shared" si="74"/>
        <v/>
      </c>
      <c r="CK20" s="24" t="str">
        <f>IF($O20=Constants!$B$4,RANK($CA20,$CA$6:$CA$64,1),"-")</f>
        <v>-</v>
      </c>
      <c r="CL20" s="24" t="str">
        <f t="shared" si="75"/>
        <v/>
      </c>
      <c r="CM20" s="24" t="str">
        <f>IF($O20=Constants!$B$5,RANK($CA20,$CA$6:$CA$64,1),"-")</f>
        <v>-</v>
      </c>
      <c r="CN20" s="24" t="str">
        <f t="shared" si="76"/>
        <v/>
      </c>
      <c r="CO20" s="24" t="str">
        <f>IF($O20=Constants!$B$6,RANK($CA20,$CA$6:$CA$64,1),"-")</f>
        <v>-</v>
      </c>
      <c r="CP20" s="24" t="str">
        <f t="shared" si="77"/>
        <v/>
      </c>
      <c r="CQ20" s="24" t="str">
        <f>IF($O20=Constants!$B$7,RANK($CA20,$CA$6:$CA$64,1),"-")</f>
        <v>-</v>
      </c>
      <c r="CR20" s="24" t="str">
        <f t="shared" si="78"/>
        <v/>
      </c>
      <c r="CS20" s="24" t="str">
        <f>IF($G20=Constants!$C$4,RANK($CA20,$CA$6:$CA$64,1),"-")</f>
        <v>-</v>
      </c>
      <c r="CT20" s="24" t="str">
        <f t="shared" si="79"/>
        <v xml:space="preserve"> </v>
      </c>
      <c r="CU20" s="24" t="str">
        <f>IF($G20=Constants!$C$2,RANK($CA20,$CA$6:$CA$64,1),"-")</f>
        <v>-</v>
      </c>
      <c r="CV20" s="24" t="str">
        <f t="shared" si="80"/>
        <v xml:space="preserve"> </v>
      </c>
      <c r="CW20" s="24" t="str">
        <f t="shared" si="81"/>
        <v xml:space="preserve"> </v>
      </c>
      <c r="CX20" s="57">
        <f t="shared" si="180"/>
        <v>0</v>
      </c>
      <c r="CY20" s="24">
        <f t="shared" si="82"/>
        <v>0</v>
      </c>
      <c r="DA20" s="2">
        <f t="shared" si="181"/>
        <v>0</v>
      </c>
      <c r="DB20" s="2">
        <f t="shared" si="17"/>
        <v>1.2E-2</v>
      </c>
      <c r="DC20" s="2">
        <f t="shared" si="83"/>
        <v>15.012</v>
      </c>
      <c r="DD20" s="2">
        <f t="shared" si="84"/>
        <v>15</v>
      </c>
      <c r="DE20" s="2">
        <f t="shared" si="182"/>
        <v>0</v>
      </c>
      <c r="DF20" s="2">
        <f t="shared" si="85"/>
        <v>1.2999999999999999E-2</v>
      </c>
      <c r="DG20" s="2">
        <f t="shared" si="86"/>
        <v>15.013</v>
      </c>
      <c r="DH20" s="2">
        <f t="shared" si="87"/>
        <v>15</v>
      </c>
      <c r="DI20" s="2">
        <f t="shared" si="183"/>
        <v>0</v>
      </c>
      <c r="DJ20" s="2">
        <f t="shared" si="88"/>
        <v>1.4E-2</v>
      </c>
      <c r="DK20" s="2">
        <f t="shared" si="89"/>
        <v>15.013999999999999</v>
      </c>
      <c r="DL20" s="2">
        <f t="shared" si="90"/>
        <v>15</v>
      </c>
      <c r="DM20" s="2">
        <f t="shared" si="184"/>
        <v>0</v>
      </c>
      <c r="DN20" s="2">
        <f t="shared" si="91"/>
        <v>1.4999999999999999E-2</v>
      </c>
      <c r="DO20" s="2">
        <f t="shared" si="92"/>
        <v>15.015000000000001</v>
      </c>
      <c r="DP20" s="2">
        <f t="shared" si="93"/>
        <v>15</v>
      </c>
      <c r="DQ20" s="2">
        <f t="shared" si="185"/>
        <v>0</v>
      </c>
      <c r="DR20" s="2">
        <f t="shared" si="94"/>
        <v>1.2E-2</v>
      </c>
      <c r="DS20" s="2">
        <f t="shared" si="95"/>
        <v>15.012</v>
      </c>
      <c r="DT20" s="2">
        <f t="shared" si="96"/>
        <v>15</v>
      </c>
      <c r="DU20" s="2">
        <f t="shared" si="186"/>
        <v>0</v>
      </c>
      <c r="DV20" s="2">
        <f t="shared" si="97"/>
        <v>1.4999999999999999E-2</v>
      </c>
      <c r="DW20" s="2">
        <f t="shared" si="98"/>
        <v>15.015000000000001</v>
      </c>
      <c r="DX20" s="2">
        <f t="shared" si="99"/>
        <v>15</v>
      </c>
      <c r="DY20" s="2">
        <f t="shared" si="187"/>
        <v>0</v>
      </c>
      <c r="DZ20" s="2">
        <f t="shared" si="100"/>
        <v>1.2E-2</v>
      </c>
      <c r="EA20" s="2">
        <f t="shared" si="101"/>
        <v>15.012</v>
      </c>
      <c r="EB20" s="2">
        <f t="shared" si="102"/>
        <v>15</v>
      </c>
      <c r="EE20" s="2">
        <f t="shared" si="188"/>
        <v>0</v>
      </c>
      <c r="EF20" s="2">
        <f t="shared" si="25"/>
        <v>1.2E-2</v>
      </c>
      <c r="EG20" s="2">
        <f t="shared" si="103"/>
        <v>15.012</v>
      </c>
      <c r="EH20" s="2">
        <f t="shared" si="104"/>
        <v>15</v>
      </c>
      <c r="EI20" s="2">
        <f t="shared" si="189"/>
        <v>0</v>
      </c>
      <c r="EJ20" s="2">
        <f t="shared" si="105"/>
        <v>1.2E-2</v>
      </c>
      <c r="EK20" s="2">
        <f t="shared" si="106"/>
        <v>15.012</v>
      </c>
      <c r="EL20" s="2">
        <f t="shared" si="107"/>
        <v>15</v>
      </c>
      <c r="EM20" s="2">
        <f t="shared" si="190"/>
        <v>0</v>
      </c>
      <c r="EN20" s="2">
        <f t="shared" si="108"/>
        <v>1.4E-2</v>
      </c>
      <c r="EO20" s="2">
        <f t="shared" si="109"/>
        <v>15.013999999999999</v>
      </c>
      <c r="EP20" s="2">
        <f t="shared" si="110"/>
        <v>15</v>
      </c>
      <c r="EQ20" s="2">
        <f t="shared" si="191"/>
        <v>0</v>
      </c>
      <c r="ER20" s="2">
        <f t="shared" si="111"/>
        <v>1.4999999999999999E-2</v>
      </c>
      <c r="ES20" s="2">
        <f t="shared" si="112"/>
        <v>15.015000000000001</v>
      </c>
      <c r="ET20" s="2">
        <f t="shared" si="113"/>
        <v>15</v>
      </c>
      <c r="EU20" s="2">
        <f t="shared" si="192"/>
        <v>0</v>
      </c>
      <c r="EV20" s="2">
        <f t="shared" si="114"/>
        <v>1.2E-2</v>
      </c>
      <c r="EW20" s="2">
        <f t="shared" si="115"/>
        <v>15.012</v>
      </c>
      <c r="EX20" s="2">
        <f t="shared" si="116"/>
        <v>15</v>
      </c>
      <c r="EY20" s="2">
        <f t="shared" si="193"/>
        <v>0</v>
      </c>
      <c r="EZ20" s="2">
        <f t="shared" si="117"/>
        <v>1.4E-2</v>
      </c>
      <c r="FA20" s="2">
        <f t="shared" si="118"/>
        <v>15.013999999999999</v>
      </c>
      <c r="FB20" s="2">
        <f t="shared" si="119"/>
        <v>15</v>
      </c>
      <c r="FC20" s="2">
        <f t="shared" si="194"/>
        <v>0</v>
      </c>
      <c r="FD20" s="2">
        <f t="shared" si="120"/>
        <v>8.0000000000000002E-3</v>
      </c>
      <c r="FE20" s="2">
        <f t="shared" si="121"/>
        <v>15.007999999999999</v>
      </c>
      <c r="FF20" s="2">
        <f t="shared" si="122"/>
        <v>15</v>
      </c>
      <c r="FH20" s="2">
        <f t="shared" si="195"/>
        <v>0</v>
      </c>
      <c r="FI20" s="2">
        <f t="shared" si="33"/>
        <v>1.2E-2</v>
      </c>
      <c r="FJ20" s="2">
        <f t="shared" si="34"/>
        <v>15.012</v>
      </c>
      <c r="FK20" s="2">
        <f t="shared" si="123"/>
        <v>15</v>
      </c>
      <c r="FL20" s="2">
        <f t="shared" si="196"/>
        <v>0</v>
      </c>
      <c r="FM20" s="2">
        <f t="shared" si="124"/>
        <v>1.2E-2</v>
      </c>
      <c r="FN20" s="2">
        <f t="shared" si="125"/>
        <v>15.012</v>
      </c>
      <c r="FO20" s="2">
        <f t="shared" si="126"/>
        <v>15</v>
      </c>
      <c r="FP20" s="2">
        <f t="shared" si="197"/>
        <v>0</v>
      </c>
      <c r="FQ20" s="2">
        <f t="shared" si="127"/>
        <v>1.4E-2</v>
      </c>
      <c r="FR20" s="2">
        <f t="shared" si="128"/>
        <v>15.013999999999999</v>
      </c>
      <c r="FS20" s="2">
        <f t="shared" si="129"/>
        <v>15</v>
      </c>
      <c r="FT20" s="2">
        <f t="shared" si="198"/>
        <v>0</v>
      </c>
      <c r="FU20" s="2">
        <f t="shared" si="130"/>
        <v>1.4999999999999999E-2</v>
      </c>
      <c r="FV20" s="2">
        <f t="shared" si="131"/>
        <v>15.015000000000001</v>
      </c>
      <c r="FW20" s="2">
        <f t="shared" si="132"/>
        <v>15</v>
      </c>
      <c r="FX20" s="2">
        <f t="shared" si="199"/>
        <v>0</v>
      </c>
      <c r="FY20" s="2">
        <f t="shared" si="133"/>
        <v>0.01</v>
      </c>
      <c r="FZ20" s="2">
        <f t="shared" si="134"/>
        <v>15.01</v>
      </c>
      <c r="GA20" s="2">
        <f t="shared" si="135"/>
        <v>15</v>
      </c>
      <c r="GB20" s="2">
        <f t="shared" si="200"/>
        <v>0</v>
      </c>
      <c r="GC20" s="2">
        <f t="shared" si="136"/>
        <v>1.2E-2</v>
      </c>
      <c r="GD20" s="2">
        <f t="shared" si="137"/>
        <v>15.012</v>
      </c>
      <c r="GE20" s="2">
        <f t="shared" si="138"/>
        <v>15</v>
      </c>
      <c r="GF20" s="2">
        <f t="shared" si="201"/>
        <v>0</v>
      </c>
      <c r="GG20" s="2">
        <f t="shared" si="139"/>
        <v>3.0000000000000001E-3</v>
      </c>
      <c r="GH20" s="2">
        <f t="shared" si="140"/>
        <v>15.003</v>
      </c>
      <c r="GI20" s="2">
        <f t="shared" si="141"/>
        <v>15</v>
      </c>
      <c r="GM20" s="2">
        <f t="shared" si="41"/>
        <v>0</v>
      </c>
      <c r="GN20" s="2" t="str">
        <f t="shared" si="42"/>
        <v>NO</v>
      </c>
      <c r="GO20" s="2">
        <f t="shared" si="43"/>
        <v>2000</v>
      </c>
      <c r="GP20" s="2" t="str">
        <f t="shared" si="44"/>
        <v>YES</v>
      </c>
      <c r="GR20" s="2">
        <f t="shared" si="202"/>
        <v>0</v>
      </c>
      <c r="GS20" s="2">
        <f t="shared" si="46"/>
        <v>6.0000000000000001E-3</v>
      </c>
      <c r="GT20" s="2">
        <f t="shared" si="47"/>
        <v>15.006</v>
      </c>
      <c r="GU20" s="2">
        <f t="shared" si="142"/>
        <v>15</v>
      </c>
      <c r="GV20" s="2">
        <f t="shared" si="203"/>
        <v>0</v>
      </c>
      <c r="GW20" s="2">
        <f t="shared" si="143"/>
        <v>1.0999999999999999E-2</v>
      </c>
      <c r="GX20" s="2">
        <f t="shared" si="144"/>
        <v>15.010999999999999</v>
      </c>
      <c r="GY20" s="2">
        <f t="shared" si="145"/>
        <v>15</v>
      </c>
      <c r="GZ20" s="2">
        <f t="shared" si="204"/>
        <v>0</v>
      </c>
      <c r="HA20" s="2">
        <f t="shared" si="146"/>
        <v>1.4E-2</v>
      </c>
      <c r="HB20" s="2">
        <f t="shared" si="147"/>
        <v>15.013999999999999</v>
      </c>
      <c r="HC20" s="2">
        <f t="shared" si="148"/>
        <v>15</v>
      </c>
      <c r="HD20" s="2">
        <f t="shared" si="205"/>
        <v>0</v>
      </c>
      <c r="HE20" s="2">
        <f t="shared" si="149"/>
        <v>1.4E-2</v>
      </c>
      <c r="HF20" s="2">
        <f t="shared" si="150"/>
        <v>15.013999999999999</v>
      </c>
      <c r="HG20" s="2">
        <f t="shared" si="151"/>
        <v>15</v>
      </c>
      <c r="HH20" s="2">
        <f t="shared" si="206"/>
        <v>0</v>
      </c>
      <c r="HI20" s="2">
        <f t="shared" si="152"/>
        <v>0.01</v>
      </c>
      <c r="HJ20" s="2">
        <f t="shared" si="153"/>
        <v>15.01</v>
      </c>
      <c r="HK20" s="2">
        <f t="shared" si="154"/>
        <v>15</v>
      </c>
      <c r="HL20" s="2">
        <f t="shared" si="207"/>
        <v>0</v>
      </c>
      <c r="HM20" s="2">
        <f t="shared" si="155"/>
        <v>1.0999999999999999E-2</v>
      </c>
      <c r="HN20" s="2">
        <f t="shared" si="156"/>
        <v>15.010999999999999</v>
      </c>
      <c r="HO20" s="2">
        <f t="shared" si="157"/>
        <v>15</v>
      </c>
      <c r="HP20" s="2">
        <f t="shared" si="208"/>
        <v>0</v>
      </c>
      <c r="HQ20" s="2">
        <f t="shared" si="158"/>
        <v>3.0000000000000001E-3</v>
      </c>
      <c r="HR20" s="2">
        <f t="shared" si="159"/>
        <v>15.003</v>
      </c>
      <c r="HS20" s="2">
        <f t="shared" si="160"/>
        <v>15</v>
      </c>
      <c r="HV20" s="2">
        <f t="shared" si="209"/>
        <v>0</v>
      </c>
      <c r="HW20" s="2">
        <f t="shared" si="55"/>
        <v>4.0000000000000001E-3</v>
      </c>
      <c r="HX20" s="2">
        <f t="shared" si="56"/>
        <v>15.004</v>
      </c>
      <c r="HY20" s="2">
        <f t="shared" si="161"/>
        <v>15</v>
      </c>
      <c r="HZ20" s="2">
        <f t="shared" si="210"/>
        <v>0</v>
      </c>
      <c r="IA20" s="2">
        <f t="shared" si="162"/>
        <v>8.9999999999999993E-3</v>
      </c>
      <c r="IB20" s="2">
        <f t="shared" si="163"/>
        <v>15.009</v>
      </c>
      <c r="IC20" s="2">
        <f t="shared" si="164"/>
        <v>15</v>
      </c>
      <c r="ID20" s="2">
        <f t="shared" si="211"/>
        <v>0</v>
      </c>
      <c r="IE20" s="2">
        <f t="shared" si="165"/>
        <v>1.0999999999999999E-2</v>
      </c>
      <c r="IF20" s="2">
        <f t="shared" si="166"/>
        <v>15.010999999999999</v>
      </c>
      <c r="IG20" s="2">
        <f t="shared" si="167"/>
        <v>15</v>
      </c>
      <c r="IH20" s="2">
        <f t="shared" si="212"/>
        <v>0</v>
      </c>
      <c r="II20" s="2">
        <f t="shared" si="168"/>
        <v>1.0999999999999999E-2</v>
      </c>
      <c r="IJ20" s="2">
        <f t="shared" si="169"/>
        <v>15.010999999999999</v>
      </c>
      <c r="IK20" s="2">
        <f t="shared" si="170"/>
        <v>15</v>
      </c>
      <c r="IL20" s="2">
        <f t="shared" si="213"/>
        <v>0</v>
      </c>
      <c r="IM20" s="2">
        <f t="shared" si="171"/>
        <v>4.0000000000000001E-3</v>
      </c>
      <c r="IN20" s="2">
        <f t="shared" si="172"/>
        <v>15.004</v>
      </c>
      <c r="IO20" s="2">
        <f t="shared" si="173"/>
        <v>15</v>
      </c>
      <c r="IP20" s="2">
        <f t="shared" si="214"/>
        <v>0</v>
      </c>
      <c r="IQ20" s="2">
        <f t="shared" si="174"/>
        <v>8.0000000000000002E-3</v>
      </c>
      <c r="IR20" s="2">
        <f t="shared" si="175"/>
        <v>15.007999999999999</v>
      </c>
      <c r="IS20" s="2">
        <f t="shared" si="176"/>
        <v>15</v>
      </c>
      <c r="IT20" s="2">
        <f t="shared" si="215"/>
        <v>0</v>
      </c>
      <c r="IU20" s="2">
        <f t="shared" si="177"/>
        <v>2E-3</v>
      </c>
      <c r="IV20" s="2">
        <f t="shared" si="178"/>
        <v>15.002000000000001</v>
      </c>
      <c r="IW20" s="2">
        <f t="shared" si="179"/>
        <v>15</v>
      </c>
    </row>
    <row r="21" spans="1:257" x14ac:dyDescent="0.45">
      <c r="A21" s="2">
        <f t="shared" si="63"/>
        <v>15</v>
      </c>
      <c r="B21" s="32">
        <v>17</v>
      </c>
      <c r="C21" s="22"/>
      <c r="D21" s="22"/>
      <c r="E21" s="22"/>
      <c r="F21" s="2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4">
        <f t="shared" si="5"/>
        <v>2000</v>
      </c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24">
        <f t="shared" si="64"/>
        <v>0</v>
      </c>
      <c r="AL21" s="24">
        <f t="shared" si="7"/>
        <v>2000</v>
      </c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24">
        <f t="shared" si="65"/>
        <v>0</v>
      </c>
      <c r="AX21" s="24">
        <f t="shared" si="8"/>
        <v>2000</v>
      </c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24">
        <f t="shared" si="66"/>
        <v>0</v>
      </c>
      <c r="BJ21" s="24">
        <f t="shared" si="9"/>
        <v>2000</v>
      </c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24">
        <f t="shared" si="67"/>
        <v>0</v>
      </c>
      <c r="BV21" s="24">
        <f t="shared" si="10"/>
        <v>2000</v>
      </c>
      <c r="BW21" s="24">
        <f t="shared" si="68"/>
        <v>15</v>
      </c>
      <c r="BX21" s="24">
        <f t="shared" si="69"/>
        <v>15</v>
      </c>
      <c r="BY21" s="24">
        <f t="shared" si="70"/>
        <v>15</v>
      </c>
      <c r="BZ21" s="24">
        <f t="shared" si="71"/>
        <v>15</v>
      </c>
      <c r="CA21" s="24">
        <f t="shared" si="72"/>
        <v>15</v>
      </c>
      <c r="CB21" s="24">
        <f t="shared" si="11"/>
        <v>15</v>
      </c>
      <c r="CC21" s="24">
        <f t="shared" si="12"/>
        <v>15</v>
      </c>
      <c r="CD21" s="24">
        <f t="shared" si="13"/>
        <v>15</v>
      </c>
      <c r="CE21" s="24">
        <f t="shared" si="14"/>
        <v>15</v>
      </c>
      <c r="CF21" s="24">
        <f t="shared" si="15"/>
        <v>15</v>
      </c>
      <c r="CG21" s="24" t="str">
        <f>IF($O21=Constants!$B$2,RANK($CA21,$CA$6:$CA$64,1),"-")</f>
        <v>-</v>
      </c>
      <c r="CH21" s="24" t="str">
        <f t="shared" si="73"/>
        <v/>
      </c>
      <c r="CI21" s="24" t="str">
        <f>IF($O21=Constants!$B$3,RANK($CA21,$CA$6:$CA$64,1),"-")</f>
        <v>-</v>
      </c>
      <c r="CJ21" s="24" t="str">
        <f t="shared" si="74"/>
        <v/>
      </c>
      <c r="CK21" s="24" t="str">
        <f>IF($O21=Constants!$B$4,RANK($CA21,$CA$6:$CA$64,1),"-")</f>
        <v>-</v>
      </c>
      <c r="CL21" s="24" t="str">
        <f t="shared" si="75"/>
        <v/>
      </c>
      <c r="CM21" s="24" t="str">
        <f>IF($O21=Constants!$B$5,RANK($CA21,$CA$6:$CA$64,1),"-")</f>
        <v>-</v>
      </c>
      <c r="CN21" s="24" t="str">
        <f t="shared" si="76"/>
        <v/>
      </c>
      <c r="CO21" s="24" t="str">
        <f>IF($O21=Constants!$B$6,RANK($CA21,$CA$6:$CA$64,1),"-")</f>
        <v>-</v>
      </c>
      <c r="CP21" s="24" t="str">
        <f t="shared" si="77"/>
        <v/>
      </c>
      <c r="CQ21" s="24" t="str">
        <f>IF($O21=Constants!$B$7,RANK($CA21,$CA$6:$CA$64,1),"-")</f>
        <v>-</v>
      </c>
      <c r="CR21" s="24" t="str">
        <f t="shared" si="78"/>
        <v/>
      </c>
      <c r="CS21" s="24" t="str">
        <f>IF($G21=Constants!$C$4,RANK($CA21,$CA$6:$CA$64,1),"-")</f>
        <v>-</v>
      </c>
      <c r="CT21" s="24" t="str">
        <f t="shared" si="79"/>
        <v xml:space="preserve"> </v>
      </c>
      <c r="CU21" s="24" t="str">
        <f>IF($G21=Constants!$C$2,RANK($CA21,$CA$6:$CA$64,1),"-")</f>
        <v>-</v>
      </c>
      <c r="CV21" s="24" t="str">
        <f t="shared" si="80"/>
        <v xml:space="preserve"> </v>
      </c>
      <c r="CW21" s="24" t="str">
        <f t="shared" si="81"/>
        <v xml:space="preserve"> </v>
      </c>
      <c r="CX21" s="57">
        <f t="shared" si="180"/>
        <v>0</v>
      </c>
      <c r="CY21" s="24">
        <f t="shared" si="82"/>
        <v>0</v>
      </c>
      <c r="DA21" s="2">
        <f t="shared" si="181"/>
        <v>0</v>
      </c>
      <c r="DB21" s="2">
        <f t="shared" si="17"/>
        <v>1.2E-2</v>
      </c>
      <c r="DC21" s="2">
        <f t="shared" si="83"/>
        <v>15.012</v>
      </c>
      <c r="DD21" s="2">
        <f t="shared" si="84"/>
        <v>15</v>
      </c>
      <c r="DE21" s="2">
        <f t="shared" si="182"/>
        <v>0</v>
      </c>
      <c r="DF21" s="2">
        <f t="shared" si="85"/>
        <v>1.2999999999999999E-2</v>
      </c>
      <c r="DG21" s="2">
        <f t="shared" si="86"/>
        <v>15.013</v>
      </c>
      <c r="DH21" s="2">
        <f t="shared" si="87"/>
        <v>15</v>
      </c>
      <c r="DI21" s="2">
        <f t="shared" si="183"/>
        <v>0</v>
      </c>
      <c r="DJ21" s="2">
        <f t="shared" si="88"/>
        <v>1.4E-2</v>
      </c>
      <c r="DK21" s="2">
        <f t="shared" si="89"/>
        <v>15.013999999999999</v>
      </c>
      <c r="DL21" s="2">
        <f t="shared" si="90"/>
        <v>15</v>
      </c>
      <c r="DM21" s="2">
        <f t="shared" si="184"/>
        <v>0</v>
      </c>
      <c r="DN21" s="2">
        <f t="shared" si="91"/>
        <v>1.4999999999999999E-2</v>
      </c>
      <c r="DO21" s="2">
        <f t="shared" si="92"/>
        <v>15.015000000000001</v>
      </c>
      <c r="DP21" s="2">
        <f t="shared" si="93"/>
        <v>15</v>
      </c>
      <c r="DQ21" s="2">
        <f t="shared" si="185"/>
        <v>0</v>
      </c>
      <c r="DR21" s="2">
        <f t="shared" si="94"/>
        <v>1.2E-2</v>
      </c>
      <c r="DS21" s="2">
        <f t="shared" si="95"/>
        <v>15.012</v>
      </c>
      <c r="DT21" s="2">
        <f t="shared" si="96"/>
        <v>15</v>
      </c>
      <c r="DU21" s="2">
        <f t="shared" si="186"/>
        <v>0</v>
      </c>
      <c r="DV21" s="2">
        <f t="shared" si="97"/>
        <v>1.4999999999999999E-2</v>
      </c>
      <c r="DW21" s="2">
        <f t="shared" si="98"/>
        <v>15.015000000000001</v>
      </c>
      <c r="DX21" s="2">
        <f t="shared" si="99"/>
        <v>15</v>
      </c>
      <c r="DY21" s="2">
        <f t="shared" si="187"/>
        <v>0</v>
      </c>
      <c r="DZ21" s="2">
        <f t="shared" si="100"/>
        <v>1.2E-2</v>
      </c>
      <c r="EA21" s="2">
        <f t="shared" si="101"/>
        <v>15.012</v>
      </c>
      <c r="EB21" s="2">
        <f t="shared" si="102"/>
        <v>15</v>
      </c>
      <c r="EE21" s="2">
        <f t="shared" si="188"/>
        <v>0</v>
      </c>
      <c r="EF21" s="2">
        <f t="shared" si="25"/>
        <v>1.2E-2</v>
      </c>
      <c r="EG21" s="2">
        <f t="shared" si="103"/>
        <v>15.012</v>
      </c>
      <c r="EH21" s="2">
        <f t="shared" si="104"/>
        <v>15</v>
      </c>
      <c r="EI21" s="2">
        <f t="shared" si="189"/>
        <v>0</v>
      </c>
      <c r="EJ21" s="2">
        <f t="shared" si="105"/>
        <v>1.2E-2</v>
      </c>
      <c r="EK21" s="2">
        <f t="shared" si="106"/>
        <v>15.012</v>
      </c>
      <c r="EL21" s="2">
        <f t="shared" si="107"/>
        <v>15</v>
      </c>
      <c r="EM21" s="2">
        <f t="shared" si="190"/>
        <v>0</v>
      </c>
      <c r="EN21" s="2">
        <f t="shared" si="108"/>
        <v>1.4E-2</v>
      </c>
      <c r="EO21" s="2">
        <f t="shared" si="109"/>
        <v>15.013999999999999</v>
      </c>
      <c r="EP21" s="2">
        <f t="shared" si="110"/>
        <v>15</v>
      </c>
      <c r="EQ21" s="2">
        <f t="shared" si="191"/>
        <v>0</v>
      </c>
      <c r="ER21" s="2">
        <f t="shared" si="111"/>
        <v>1.4999999999999999E-2</v>
      </c>
      <c r="ES21" s="2">
        <f t="shared" si="112"/>
        <v>15.015000000000001</v>
      </c>
      <c r="ET21" s="2">
        <f t="shared" si="113"/>
        <v>15</v>
      </c>
      <c r="EU21" s="2">
        <f t="shared" si="192"/>
        <v>0</v>
      </c>
      <c r="EV21" s="2">
        <f t="shared" si="114"/>
        <v>1.2E-2</v>
      </c>
      <c r="EW21" s="2">
        <f t="shared" si="115"/>
        <v>15.012</v>
      </c>
      <c r="EX21" s="2">
        <f t="shared" si="116"/>
        <v>15</v>
      </c>
      <c r="EY21" s="2">
        <f t="shared" si="193"/>
        <v>0</v>
      </c>
      <c r="EZ21" s="2">
        <f t="shared" si="117"/>
        <v>1.4E-2</v>
      </c>
      <c r="FA21" s="2">
        <f t="shared" si="118"/>
        <v>15.013999999999999</v>
      </c>
      <c r="FB21" s="2">
        <f t="shared" si="119"/>
        <v>15</v>
      </c>
      <c r="FC21" s="2">
        <f t="shared" si="194"/>
        <v>0</v>
      </c>
      <c r="FD21" s="2">
        <f t="shared" si="120"/>
        <v>8.0000000000000002E-3</v>
      </c>
      <c r="FE21" s="2">
        <f t="shared" si="121"/>
        <v>15.007999999999999</v>
      </c>
      <c r="FF21" s="2">
        <f t="shared" si="122"/>
        <v>15</v>
      </c>
      <c r="FH21" s="2">
        <f t="shared" si="195"/>
        <v>0</v>
      </c>
      <c r="FI21" s="2">
        <f t="shared" si="33"/>
        <v>1.2E-2</v>
      </c>
      <c r="FJ21" s="2">
        <f t="shared" si="34"/>
        <v>15.012</v>
      </c>
      <c r="FK21" s="2">
        <f t="shared" si="123"/>
        <v>15</v>
      </c>
      <c r="FL21" s="2">
        <f t="shared" si="196"/>
        <v>0</v>
      </c>
      <c r="FM21" s="2">
        <f t="shared" si="124"/>
        <v>1.2E-2</v>
      </c>
      <c r="FN21" s="2">
        <f t="shared" si="125"/>
        <v>15.012</v>
      </c>
      <c r="FO21" s="2">
        <f t="shared" si="126"/>
        <v>15</v>
      </c>
      <c r="FP21" s="2">
        <f t="shared" si="197"/>
        <v>0</v>
      </c>
      <c r="FQ21" s="2">
        <f t="shared" si="127"/>
        <v>1.4E-2</v>
      </c>
      <c r="FR21" s="2">
        <f t="shared" si="128"/>
        <v>15.013999999999999</v>
      </c>
      <c r="FS21" s="2">
        <f t="shared" si="129"/>
        <v>15</v>
      </c>
      <c r="FT21" s="2">
        <f t="shared" si="198"/>
        <v>0</v>
      </c>
      <c r="FU21" s="2">
        <f t="shared" si="130"/>
        <v>1.4999999999999999E-2</v>
      </c>
      <c r="FV21" s="2">
        <f t="shared" si="131"/>
        <v>15.015000000000001</v>
      </c>
      <c r="FW21" s="2">
        <f t="shared" si="132"/>
        <v>15</v>
      </c>
      <c r="FX21" s="2">
        <f t="shared" si="199"/>
        <v>0</v>
      </c>
      <c r="FY21" s="2">
        <f t="shared" si="133"/>
        <v>0.01</v>
      </c>
      <c r="FZ21" s="2">
        <f t="shared" si="134"/>
        <v>15.01</v>
      </c>
      <c r="GA21" s="2">
        <f t="shared" si="135"/>
        <v>15</v>
      </c>
      <c r="GB21" s="2">
        <f t="shared" si="200"/>
        <v>0</v>
      </c>
      <c r="GC21" s="2">
        <f t="shared" si="136"/>
        <v>1.2E-2</v>
      </c>
      <c r="GD21" s="2">
        <f t="shared" si="137"/>
        <v>15.012</v>
      </c>
      <c r="GE21" s="2">
        <f t="shared" si="138"/>
        <v>15</v>
      </c>
      <c r="GF21" s="2">
        <f t="shared" si="201"/>
        <v>0</v>
      </c>
      <c r="GG21" s="2">
        <f t="shared" si="139"/>
        <v>3.0000000000000001E-3</v>
      </c>
      <c r="GH21" s="2">
        <f t="shared" si="140"/>
        <v>15.003</v>
      </c>
      <c r="GI21" s="2">
        <f t="shared" si="141"/>
        <v>15</v>
      </c>
      <c r="GM21" s="2">
        <f t="shared" si="41"/>
        <v>0</v>
      </c>
      <c r="GN21" s="2" t="str">
        <f t="shared" si="42"/>
        <v>NO</v>
      </c>
      <c r="GO21" s="2">
        <f t="shared" si="43"/>
        <v>2000</v>
      </c>
      <c r="GP21" s="2" t="str">
        <f t="shared" si="44"/>
        <v>YES</v>
      </c>
      <c r="GR21" s="2">
        <f t="shared" si="202"/>
        <v>0</v>
      </c>
      <c r="GS21" s="2">
        <f t="shared" si="46"/>
        <v>6.0000000000000001E-3</v>
      </c>
      <c r="GT21" s="2">
        <f t="shared" si="47"/>
        <v>15.006</v>
      </c>
      <c r="GU21" s="2">
        <f t="shared" si="142"/>
        <v>15</v>
      </c>
      <c r="GV21" s="2">
        <f t="shared" si="203"/>
        <v>0</v>
      </c>
      <c r="GW21" s="2">
        <f t="shared" si="143"/>
        <v>1.0999999999999999E-2</v>
      </c>
      <c r="GX21" s="2">
        <f t="shared" si="144"/>
        <v>15.010999999999999</v>
      </c>
      <c r="GY21" s="2">
        <f t="shared" si="145"/>
        <v>15</v>
      </c>
      <c r="GZ21" s="2">
        <f t="shared" si="204"/>
        <v>0</v>
      </c>
      <c r="HA21" s="2">
        <f t="shared" si="146"/>
        <v>1.4E-2</v>
      </c>
      <c r="HB21" s="2">
        <f t="shared" si="147"/>
        <v>15.013999999999999</v>
      </c>
      <c r="HC21" s="2">
        <f t="shared" si="148"/>
        <v>15</v>
      </c>
      <c r="HD21" s="2">
        <f t="shared" si="205"/>
        <v>0</v>
      </c>
      <c r="HE21" s="2">
        <f t="shared" si="149"/>
        <v>1.4E-2</v>
      </c>
      <c r="HF21" s="2">
        <f t="shared" si="150"/>
        <v>15.013999999999999</v>
      </c>
      <c r="HG21" s="2">
        <f t="shared" si="151"/>
        <v>15</v>
      </c>
      <c r="HH21" s="2">
        <f t="shared" si="206"/>
        <v>0</v>
      </c>
      <c r="HI21" s="2">
        <f t="shared" si="152"/>
        <v>0.01</v>
      </c>
      <c r="HJ21" s="2">
        <f t="shared" si="153"/>
        <v>15.01</v>
      </c>
      <c r="HK21" s="2">
        <f t="shared" si="154"/>
        <v>15</v>
      </c>
      <c r="HL21" s="2">
        <f t="shared" si="207"/>
        <v>0</v>
      </c>
      <c r="HM21" s="2">
        <f t="shared" si="155"/>
        <v>1.0999999999999999E-2</v>
      </c>
      <c r="HN21" s="2">
        <f t="shared" si="156"/>
        <v>15.010999999999999</v>
      </c>
      <c r="HO21" s="2">
        <f t="shared" si="157"/>
        <v>15</v>
      </c>
      <c r="HP21" s="2">
        <f t="shared" si="208"/>
        <v>0</v>
      </c>
      <c r="HQ21" s="2">
        <f t="shared" si="158"/>
        <v>3.0000000000000001E-3</v>
      </c>
      <c r="HR21" s="2">
        <f t="shared" si="159"/>
        <v>15.003</v>
      </c>
      <c r="HS21" s="2">
        <f t="shared" si="160"/>
        <v>15</v>
      </c>
      <c r="HV21" s="2">
        <f t="shared" si="209"/>
        <v>0</v>
      </c>
      <c r="HW21" s="2">
        <f t="shared" si="55"/>
        <v>4.0000000000000001E-3</v>
      </c>
      <c r="HX21" s="2">
        <f t="shared" si="56"/>
        <v>15.004</v>
      </c>
      <c r="HY21" s="2">
        <f t="shared" si="161"/>
        <v>15</v>
      </c>
      <c r="HZ21" s="2">
        <f t="shared" si="210"/>
        <v>0</v>
      </c>
      <c r="IA21" s="2">
        <f t="shared" si="162"/>
        <v>8.9999999999999993E-3</v>
      </c>
      <c r="IB21" s="2">
        <f t="shared" si="163"/>
        <v>15.009</v>
      </c>
      <c r="IC21" s="2">
        <f t="shared" si="164"/>
        <v>15</v>
      </c>
      <c r="ID21" s="2">
        <f t="shared" si="211"/>
        <v>0</v>
      </c>
      <c r="IE21" s="2">
        <f t="shared" si="165"/>
        <v>1.0999999999999999E-2</v>
      </c>
      <c r="IF21" s="2">
        <f t="shared" si="166"/>
        <v>15.010999999999999</v>
      </c>
      <c r="IG21" s="2">
        <f t="shared" si="167"/>
        <v>15</v>
      </c>
      <c r="IH21" s="2">
        <f t="shared" si="212"/>
        <v>0</v>
      </c>
      <c r="II21" s="2">
        <f t="shared" si="168"/>
        <v>1.0999999999999999E-2</v>
      </c>
      <c r="IJ21" s="2">
        <f t="shared" si="169"/>
        <v>15.010999999999999</v>
      </c>
      <c r="IK21" s="2">
        <f t="shared" si="170"/>
        <v>15</v>
      </c>
      <c r="IL21" s="2">
        <f t="shared" si="213"/>
        <v>0</v>
      </c>
      <c r="IM21" s="2">
        <f t="shared" si="171"/>
        <v>4.0000000000000001E-3</v>
      </c>
      <c r="IN21" s="2">
        <f t="shared" si="172"/>
        <v>15.004</v>
      </c>
      <c r="IO21" s="2">
        <f t="shared" si="173"/>
        <v>15</v>
      </c>
      <c r="IP21" s="2">
        <f t="shared" si="214"/>
        <v>0</v>
      </c>
      <c r="IQ21" s="2">
        <f t="shared" si="174"/>
        <v>8.0000000000000002E-3</v>
      </c>
      <c r="IR21" s="2">
        <f t="shared" si="175"/>
        <v>15.007999999999999</v>
      </c>
      <c r="IS21" s="2">
        <f t="shared" si="176"/>
        <v>15</v>
      </c>
      <c r="IT21" s="2">
        <f t="shared" si="215"/>
        <v>0</v>
      </c>
      <c r="IU21" s="2">
        <f t="shared" si="177"/>
        <v>2E-3</v>
      </c>
      <c r="IV21" s="2">
        <f t="shared" si="178"/>
        <v>15.002000000000001</v>
      </c>
      <c r="IW21" s="2">
        <f t="shared" si="179"/>
        <v>15</v>
      </c>
    </row>
    <row r="22" spans="1:257" x14ac:dyDescent="0.45">
      <c r="A22" s="2">
        <f t="shared" si="63"/>
        <v>15</v>
      </c>
      <c r="B22" s="32">
        <v>18</v>
      </c>
      <c r="C22" s="22"/>
      <c r="D22" s="22"/>
      <c r="E22" s="22"/>
      <c r="F22" s="2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49"/>
      <c r="X22" s="32"/>
      <c r="Y22" s="32"/>
      <c r="Z22" s="24">
        <f t="shared" si="5"/>
        <v>2000</v>
      </c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24">
        <f t="shared" si="64"/>
        <v>0</v>
      </c>
      <c r="AL22" s="24">
        <f t="shared" si="7"/>
        <v>2000</v>
      </c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24">
        <f t="shared" si="65"/>
        <v>0</v>
      </c>
      <c r="AX22" s="24">
        <f t="shared" si="8"/>
        <v>2000</v>
      </c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24">
        <f t="shared" si="66"/>
        <v>0</v>
      </c>
      <c r="BJ22" s="24">
        <f t="shared" si="9"/>
        <v>2000</v>
      </c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24">
        <f t="shared" si="67"/>
        <v>0</v>
      </c>
      <c r="BV22" s="24">
        <f t="shared" si="10"/>
        <v>2000</v>
      </c>
      <c r="BW22" s="24">
        <f t="shared" si="68"/>
        <v>15</v>
      </c>
      <c r="BX22" s="24">
        <f t="shared" si="69"/>
        <v>15</v>
      </c>
      <c r="BY22" s="24">
        <f t="shared" si="70"/>
        <v>15</v>
      </c>
      <c r="BZ22" s="24">
        <f t="shared" si="71"/>
        <v>15</v>
      </c>
      <c r="CA22" s="24">
        <f t="shared" si="72"/>
        <v>15</v>
      </c>
      <c r="CB22" s="24">
        <f t="shared" si="11"/>
        <v>15</v>
      </c>
      <c r="CC22" s="24">
        <f t="shared" si="12"/>
        <v>15</v>
      </c>
      <c r="CD22" s="24">
        <f t="shared" si="13"/>
        <v>15</v>
      </c>
      <c r="CE22" s="24">
        <f t="shared" si="14"/>
        <v>15</v>
      </c>
      <c r="CF22" s="24">
        <f t="shared" si="15"/>
        <v>15</v>
      </c>
      <c r="CG22" s="24" t="str">
        <f>IF($O22=Constants!$B$2,RANK($CA22,$CA$6:$CA$64,1),"-")</f>
        <v>-</v>
      </c>
      <c r="CH22" s="24" t="str">
        <f t="shared" si="73"/>
        <v/>
      </c>
      <c r="CI22" s="24" t="str">
        <f>IF($O22=Constants!$B$3,RANK($CA22,$CA$6:$CA$64,1),"-")</f>
        <v>-</v>
      </c>
      <c r="CJ22" s="24" t="str">
        <f t="shared" si="74"/>
        <v/>
      </c>
      <c r="CK22" s="24" t="str">
        <f>IF($O22=Constants!$B$4,RANK($CA22,$CA$6:$CA$64,1),"-")</f>
        <v>-</v>
      </c>
      <c r="CL22" s="24" t="str">
        <f t="shared" si="75"/>
        <v/>
      </c>
      <c r="CM22" s="24" t="str">
        <f>IF($O22=Constants!$B$5,RANK($CA22,$CA$6:$CA$64,1),"-")</f>
        <v>-</v>
      </c>
      <c r="CN22" s="24" t="str">
        <f t="shared" si="76"/>
        <v/>
      </c>
      <c r="CO22" s="24" t="str">
        <f>IF($O22=Constants!$B$6,RANK($CA22,$CA$6:$CA$64,1),"-")</f>
        <v>-</v>
      </c>
      <c r="CP22" s="24" t="str">
        <f t="shared" si="77"/>
        <v/>
      </c>
      <c r="CQ22" s="24" t="str">
        <f>IF($O22=Constants!$B$7,RANK($CA22,$CA$6:$CA$64,1),"-")</f>
        <v>-</v>
      </c>
      <c r="CR22" s="24" t="str">
        <f t="shared" si="78"/>
        <v/>
      </c>
      <c r="CS22" s="24" t="str">
        <f>IF($G22=Constants!$C$4,RANK($CA22,$CA$6:$CA$64,1),"-")</f>
        <v>-</v>
      </c>
      <c r="CT22" s="24" t="str">
        <f t="shared" si="79"/>
        <v xml:space="preserve"> </v>
      </c>
      <c r="CU22" s="24" t="str">
        <f>IF($G22=Constants!$C$2,RANK($CA22,$CA$6:$CA$64,1),"-")</f>
        <v>-</v>
      </c>
      <c r="CV22" s="24" t="str">
        <f t="shared" si="80"/>
        <v xml:space="preserve"> </v>
      </c>
      <c r="CW22" s="24" t="str">
        <f t="shared" si="81"/>
        <v xml:space="preserve"> </v>
      </c>
      <c r="CX22" s="57">
        <f t="shared" si="180"/>
        <v>0</v>
      </c>
      <c r="CY22" s="24">
        <f t="shared" si="82"/>
        <v>0</v>
      </c>
      <c r="DA22" s="2">
        <f t="shared" si="181"/>
        <v>0</v>
      </c>
      <c r="DB22" s="2">
        <f t="shared" si="17"/>
        <v>1.2E-2</v>
      </c>
      <c r="DC22" s="2">
        <f t="shared" si="83"/>
        <v>15.012</v>
      </c>
      <c r="DD22" s="2">
        <f t="shared" si="84"/>
        <v>15</v>
      </c>
      <c r="DE22" s="2">
        <f t="shared" si="182"/>
        <v>0</v>
      </c>
      <c r="DF22" s="2">
        <f t="shared" si="85"/>
        <v>1.2999999999999999E-2</v>
      </c>
      <c r="DG22" s="2">
        <f t="shared" si="86"/>
        <v>15.013</v>
      </c>
      <c r="DH22" s="2">
        <f t="shared" si="87"/>
        <v>15</v>
      </c>
      <c r="DI22" s="2">
        <f t="shared" si="183"/>
        <v>0</v>
      </c>
      <c r="DJ22" s="2">
        <f t="shared" si="88"/>
        <v>1.4E-2</v>
      </c>
      <c r="DK22" s="2">
        <f t="shared" si="89"/>
        <v>15.013999999999999</v>
      </c>
      <c r="DL22" s="2">
        <f t="shared" si="90"/>
        <v>15</v>
      </c>
      <c r="DM22" s="2">
        <f t="shared" si="184"/>
        <v>0</v>
      </c>
      <c r="DN22" s="2">
        <f t="shared" si="91"/>
        <v>1.4999999999999999E-2</v>
      </c>
      <c r="DO22" s="2">
        <f t="shared" si="92"/>
        <v>15.015000000000001</v>
      </c>
      <c r="DP22" s="2">
        <f t="shared" si="93"/>
        <v>15</v>
      </c>
      <c r="DQ22" s="2">
        <f t="shared" si="185"/>
        <v>0</v>
      </c>
      <c r="DR22" s="2">
        <f t="shared" si="94"/>
        <v>1.2E-2</v>
      </c>
      <c r="DS22" s="2">
        <f t="shared" si="95"/>
        <v>15.012</v>
      </c>
      <c r="DT22" s="2">
        <f t="shared" si="96"/>
        <v>15</v>
      </c>
      <c r="DU22" s="2">
        <f t="shared" si="186"/>
        <v>0</v>
      </c>
      <c r="DV22" s="2">
        <f t="shared" si="97"/>
        <v>1.4999999999999999E-2</v>
      </c>
      <c r="DW22" s="2">
        <f t="shared" si="98"/>
        <v>15.015000000000001</v>
      </c>
      <c r="DX22" s="2">
        <f t="shared" si="99"/>
        <v>15</v>
      </c>
      <c r="DY22" s="2">
        <f t="shared" si="187"/>
        <v>0</v>
      </c>
      <c r="DZ22" s="2">
        <f t="shared" si="100"/>
        <v>1.2E-2</v>
      </c>
      <c r="EA22" s="2">
        <f t="shared" si="101"/>
        <v>15.012</v>
      </c>
      <c r="EB22" s="2">
        <f t="shared" si="102"/>
        <v>15</v>
      </c>
      <c r="EE22" s="2">
        <f t="shared" si="188"/>
        <v>0</v>
      </c>
      <c r="EF22" s="2">
        <f t="shared" si="25"/>
        <v>1.2E-2</v>
      </c>
      <c r="EG22" s="2">
        <f t="shared" si="103"/>
        <v>15.012</v>
      </c>
      <c r="EH22" s="2">
        <f t="shared" si="104"/>
        <v>15</v>
      </c>
      <c r="EI22" s="2">
        <f t="shared" si="189"/>
        <v>0</v>
      </c>
      <c r="EJ22" s="2">
        <f t="shared" si="105"/>
        <v>1.2E-2</v>
      </c>
      <c r="EK22" s="2">
        <f t="shared" si="106"/>
        <v>15.012</v>
      </c>
      <c r="EL22" s="2">
        <f t="shared" si="107"/>
        <v>15</v>
      </c>
      <c r="EM22" s="2">
        <f t="shared" si="190"/>
        <v>0</v>
      </c>
      <c r="EN22" s="2">
        <f t="shared" si="108"/>
        <v>1.4E-2</v>
      </c>
      <c r="EO22" s="2">
        <f t="shared" si="109"/>
        <v>15.013999999999999</v>
      </c>
      <c r="EP22" s="2">
        <f t="shared" si="110"/>
        <v>15</v>
      </c>
      <c r="EQ22" s="2">
        <f t="shared" si="191"/>
        <v>0</v>
      </c>
      <c r="ER22" s="2">
        <f t="shared" si="111"/>
        <v>1.4999999999999999E-2</v>
      </c>
      <c r="ES22" s="2">
        <f t="shared" si="112"/>
        <v>15.015000000000001</v>
      </c>
      <c r="ET22" s="2">
        <f t="shared" si="113"/>
        <v>15</v>
      </c>
      <c r="EU22" s="2">
        <f t="shared" si="192"/>
        <v>0</v>
      </c>
      <c r="EV22" s="2">
        <f t="shared" si="114"/>
        <v>1.2E-2</v>
      </c>
      <c r="EW22" s="2">
        <f t="shared" si="115"/>
        <v>15.012</v>
      </c>
      <c r="EX22" s="2">
        <f t="shared" si="116"/>
        <v>15</v>
      </c>
      <c r="EY22" s="2">
        <f t="shared" si="193"/>
        <v>0</v>
      </c>
      <c r="EZ22" s="2">
        <f t="shared" si="117"/>
        <v>1.4E-2</v>
      </c>
      <c r="FA22" s="2">
        <f t="shared" si="118"/>
        <v>15.013999999999999</v>
      </c>
      <c r="FB22" s="2">
        <f t="shared" si="119"/>
        <v>15</v>
      </c>
      <c r="FC22" s="2">
        <f t="shared" si="194"/>
        <v>0</v>
      </c>
      <c r="FD22" s="2">
        <f t="shared" si="120"/>
        <v>8.0000000000000002E-3</v>
      </c>
      <c r="FE22" s="2">
        <f t="shared" si="121"/>
        <v>15.007999999999999</v>
      </c>
      <c r="FF22" s="2">
        <f t="shared" si="122"/>
        <v>15</v>
      </c>
      <c r="FH22" s="2">
        <f t="shared" si="195"/>
        <v>0</v>
      </c>
      <c r="FI22" s="2">
        <f t="shared" si="33"/>
        <v>1.2E-2</v>
      </c>
      <c r="FJ22" s="2">
        <f t="shared" si="34"/>
        <v>15.012</v>
      </c>
      <c r="FK22" s="2">
        <f t="shared" si="123"/>
        <v>15</v>
      </c>
      <c r="FL22" s="2">
        <f t="shared" si="196"/>
        <v>0</v>
      </c>
      <c r="FM22" s="2">
        <f t="shared" si="124"/>
        <v>1.2E-2</v>
      </c>
      <c r="FN22" s="2">
        <f t="shared" si="125"/>
        <v>15.012</v>
      </c>
      <c r="FO22" s="2">
        <f t="shared" si="126"/>
        <v>15</v>
      </c>
      <c r="FP22" s="2">
        <f t="shared" si="197"/>
        <v>0</v>
      </c>
      <c r="FQ22" s="2">
        <f t="shared" si="127"/>
        <v>1.4E-2</v>
      </c>
      <c r="FR22" s="2">
        <f t="shared" si="128"/>
        <v>15.013999999999999</v>
      </c>
      <c r="FS22" s="2">
        <f t="shared" si="129"/>
        <v>15</v>
      </c>
      <c r="FT22" s="2">
        <f t="shared" si="198"/>
        <v>0</v>
      </c>
      <c r="FU22" s="2">
        <f t="shared" si="130"/>
        <v>1.4999999999999999E-2</v>
      </c>
      <c r="FV22" s="2">
        <f t="shared" si="131"/>
        <v>15.015000000000001</v>
      </c>
      <c r="FW22" s="2">
        <f t="shared" si="132"/>
        <v>15</v>
      </c>
      <c r="FX22" s="2">
        <f t="shared" si="199"/>
        <v>0</v>
      </c>
      <c r="FY22" s="2">
        <f t="shared" si="133"/>
        <v>0.01</v>
      </c>
      <c r="FZ22" s="2">
        <f t="shared" si="134"/>
        <v>15.01</v>
      </c>
      <c r="GA22" s="2">
        <f t="shared" si="135"/>
        <v>15</v>
      </c>
      <c r="GB22" s="2">
        <f t="shared" si="200"/>
        <v>0</v>
      </c>
      <c r="GC22" s="2">
        <f t="shared" si="136"/>
        <v>1.2E-2</v>
      </c>
      <c r="GD22" s="2">
        <f t="shared" si="137"/>
        <v>15.012</v>
      </c>
      <c r="GE22" s="2">
        <f t="shared" si="138"/>
        <v>15</v>
      </c>
      <c r="GF22" s="2">
        <f t="shared" si="201"/>
        <v>0</v>
      </c>
      <c r="GG22" s="2">
        <f t="shared" si="139"/>
        <v>3.0000000000000001E-3</v>
      </c>
      <c r="GH22" s="2">
        <f t="shared" si="140"/>
        <v>15.003</v>
      </c>
      <c r="GI22" s="2">
        <f t="shared" si="141"/>
        <v>15</v>
      </c>
      <c r="GM22" s="2">
        <f t="shared" si="41"/>
        <v>0</v>
      </c>
      <c r="GN22" s="2" t="str">
        <f t="shared" si="42"/>
        <v>NO</v>
      </c>
      <c r="GO22" s="2">
        <f t="shared" si="43"/>
        <v>2000</v>
      </c>
      <c r="GP22" s="2" t="str">
        <f t="shared" si="44"/>
        <v>YES</v>
      </c>
      <c r="GR22" s="2">
        <f t="shared" si="202"/>
        <v>0</v>
      </c>
      <c r="GS22" s="2">
        <f t="shared" si="46"/>
        <v>6.0000000000000001E-3</v>
      </c>
      <c r="GT22" s="2">
        <f t="shared" si="47"/>
        <v>15.006</v>
      </c>
      <c r="GU22" s="2">
        <f t="shared" si="142"/>
        <v>15</v>
      </c>
      <c r="GV22" s="2">
        <f t="shared" si="203"/>
        <v>0</v>
      </c>
      <c r="GW22" s="2">
        <f t="shared" si="143"/>
        <v>1.0999999999999999E-2</v>
      </c>
      <c r="GX22" s="2">
        <f t="shared" si="144"/>
        <v>15.010999999999999</v>
      </c>
      <c r="GY22" s="2">
        <f t="shared" si="145"/>
        <v>15</v>
      </c>
      <c r="GZ22" s="2">
        <f t="shared" si="204"/>
        <v>0</v>
      </c>
      <c r="HA22" s="2">
        <f t="shared" si="146"/>
        <v>1.4E-2</v>
      </c>
      <c r="HB22" s="2">
        <f t="shared" si="147"/>
        <v>15.013999999999999</v>
      </c>
      <c r="HC22" s="2">
        <f t="shared" si="148"/>
        <v>15</v>
      </c>
      <c r="HD22" s="2">
        <f t="shared" si="205"/>
        <v>0</v>
      </c>
      <c r="HE22" s="2">
        <f t="shared" si="149"/>
        <v>1.4E-2</v>
      </c>
      <c r="HF22" s="2">
        <f t="shared" si="150"/>
        <v>15.013999999999999</v>
      </c>
      <c r="HG22" s="2">
        <f t="shared" si="151"/>
        <v>15</v>
      </c>
      <c r="HH22" s="2">
        <f t="shared" si="206"/>
        <v>0</v>
      </c>
      <c r="HI22" s="2">
        <f t="shared" si="152"/>
        <v>0.01</v>
      </c>
      <c r="HJ22" s="2">
        <f t="shared" si="153"/>
        <v>15.01</v>
      </c>
      <c r="HK22" s="2">
        <f t="shared" si="154"/>
        <v>15</v>
      </c>
      <c r="HL22" s="2">
        <f t="shared" si="207"/>
        <v>0</v>
      </c>
      <c r="HM22" s="2">
        <f t="shared" si="155"/>
        <v>1.0999999999999999E-2</v>
      </c>
      <c r="HN22" s="2">
        <f t="shared" si="156"/>
        <v>15.010999999999999</v>
      </c>
      <c r="HO22" s="2">
        <f t="shared" si="157"/>
        <v>15</v>
      </c>
      <c r="HP22" s="2">
        <f t="shared" si="208"/>
        <v>0</v>
      </c>
      <c r="HQ22" s="2">
        <f t="shared" si="158"/>
        <v>3.0000000000000001E-3</v>
      </c>
      <c r="HR22" s="2">
        <f t="shared" si="159"/>
        <v>15.003</v>
      </c>
      <c r="HS22" s="2">
        <f t="shared" si="160"/>
        <v>15</v>
      </c>
      <c r="HV22" s="2">
        <f t="shared" si="209"/>
        <v>0</v>
      </c>
      <c r="HW22" s="2">
        <f t="shared" si="55"/>
        <v>4.0000000000000001E-3</v>
      </c>
      <c r="HX22" s="2">
        <f t="shared" si="56"/>
        <v>15.004</v>
      </c>
      <c r="HY22" s="2">
        <f t="shared" si="161"/>
        <v>15</v>
      </c>
      <c r="HZ22" s="2">
        <f t="shared" si="210"/>
        <v>0</v>
      </c>
      <c r="IA22" s="2">
        <f t="shared" si="162"/>
        <v>8.9999999999999993E-3</v>
      </c>
      <c r="IB22" s="2">
        <f t="shared" si="163"/>
        <v>15.009</v>
      </c>
      <c r="IC22" s="2">
        <f t="shared" si="164"/>
        <v>15</v>
      </c>
      <c r="ID22" s="2">
        <f t="shared" si="211"/>
        <v>0</v>
      </c>
      <c r="IE22" s="2">
        <f t="shared" si="165"/>
        <v>1.0999999999999999E-2</v>
      </c>
      <c r="IF22" s="2">
        <f t="shared" si="166"/>
        <v>15.010999999999999</v>
      </c>
      <c r="IG22" s="2">
        <f t="shared" si="167"/>
        <v>15</v>
      </c>
      <c r="IH22" s="2">
        <f t="shared" si="212"/>
        <v>0</v>
      </c>
      <c r="II22" s="2">
        <f t="shared" si="168"/>
        <v>1.0999999999999999E-2</v>
      </c>
      <c r="IJ22" s="2">
        <f t="shared" si="169"/>
        <v>15.010999999999999</v>
      </c>
      <c r="IK22" s="2">
        <f t="shared" si="170"/>
        <v>15</v>
      </c>
      <c r="IL22" s="2">
        <f t="shared" si="213"/>
        <v>0</v>
      </c>
      <c r="IM22" s="2">
        <f t="shared" si="171"/>
        <v>4.0000000000000001E-3</v>
      </c>
      <c r="IN22" s="2">
        <f t="shared" si="172"/>
        <v>15.004</v>
      </c>
      <c r="IO22" s="2">
        <f t="shared" si="173"/>
        <v>15</v>
      </c>
      <c r="IP22" s="2">
        <f t="shared" si="214"/>
        <v>0</v>
      </c>
      <c r="IQ22" s="2">
        <f t="shared" si="174"/>
        <v>8.0000000000000002E-3</v>
      </c>
      <c r="IR22" s="2">
        <f t="shared" si="175"/>
        <v>15.007999999999999</v>
      </c>
      <c r="IS22" s="2">
        <f t="shared" si="176"/>
        <v>15</v>
      </c>
      <c r="IT22" s="2">
        <f t="shared" si="215"/>
        <v>0</v>
      </c>
      <c r="IU22" s="2">
        <f t="shared" si="177"/>
        <v>2E-3</v>
      </c>
      <c r="IV22" s="2">
        <f t="shared" si="178"/>
        <v>15.002000000000001</v>
      </c>
      <c r="IW22" s="2">
        <f t="shared" si="179"/>
        <v>15</v>
      </c>
    </row>
    <row r="23" spans="1:257" x14ac:dyDescent="0.45">
      <c r="A23" s="2">
        <f t="shared" si="63"/>
        <v>15</v>
      </c>
      <c r="B23" s="32">
        <v>19</v>
      </c>
      <c r="C23" s="22"/>
      <c r="D23" s="22"/>
      <c r="E23" s="22"/>
      <c r="F23" s="2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24">
        <f t="shared" si="5"/>
        <v>2000</v>
      </c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24">
        <f t="shared" si="64"/>
        <v>0</v>
      </c>
      <c r="AL23" s="24">
        <f t="shared" si="7"/>
        <v>2000</v>
      </c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24">
        <f t="shared" si="65"/>
        <v>0</v>
      </c>
      <c r="AX23" s="24">
        <f t="shared" si="8"/>
        <v>2000</v>
      </c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24">
        <f t="shared" si="66"/>
        <v>0</v>
      </c>
      <c r="BJ23" s="24">
        <f t="shared" si="9"/>
        <v>2000</v>
      </c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24">
        <f t="shared" si="67"/>
        <v>0</v>
      </c>
      <c r="BV23" s="24">
        <f t="shared" si="10"/>
        <v>2000</v>
      </c>
      <c r="BW23" s="24">
        <f t="shared" si="68"/>
        <v>15</v>
      </c>
      <c r="BX23" s="24">
        <f t="shared" si="69"/>
        <v>15</v>
      </c>
      <c r="BY23" s="24">
        <f t="shared" si="70"/>
        <v>15</v>
      </c>
      <c r="BZ23" s="24">
        <f t="shared" si="71"/>
        <v>15</v>
      </c>
      <c r="CA23" s="24">
        <f t="shared" si="72"/>
        <v>15</v>
      </c>
      <c r="CB23" s="24">
        <f t="shared" si="11"/>
        <v>15</v>
      </c>
      <c r="CC23" s="24">
        <f t="shared" si="12"/>
        <v>15</v>
      </c>
      <c r="CD23" s="24">
        <f t="shared" si="13"/>
        <v>15</v>
      </c>
      <c r="CE23" s="24">
        <f t="shared" si="14"/>
        <v>15</v>
      </c>
      <c r="CF23" s="24">
        <f t="shared" si="15"/>
        <v>15</v>
      </c>
      <c r="CG23" s="24" t="str">
        <f>IF($O23=Constants!$B$2,RANK($CA23,$CA$6:$CA$64,1),"-")</f>
        <v>-</v>
      </c>
      <c r="CH23" s="24" t="str">
        <f t="shared" si="73"/>
        <v/>
      </c>
      <c r="CI23" s="24" t="str">
        <f>IF($O23=Constants!$B$3,RANK($CA23,$CA$6:$CA$64,1),"-")</f>
        <v>-</v>
      </c>
      <c r="CJ23" s="24" t="str">
        <f t="shared" si="74"/>
        <v/>
      </c>
      <c r="CK23" s="24" t="str">
        <f>IF($O23=Constants!$B$4,RANK($CA23,$CA$6:$CA$64,1),"-")</f>
        <v>-</v>
      </c>
      <c r="CL23" s="24" t="str">
        <f t="shared" si="75"/>
        <v/>
      </c>
      <c r="CM23" s="24" t="str">
        <f>IF($O23=Constants!$B$5,RANK($CA23,$CA$6:$CA$64,1),"-")</f>
        <v>-</v>
      </c>
      <c r="CN23" s="24" t="str">
        <f t="shared" si="76"/>
        <v/>
      </c>
      <c r="CO23" s="24" t="str">
        <f>IF($O23=Constants!$B$6,RANK($CA23,$CA$6:$CA$64,1),"-")</f>
        <v>-</v>
      </c>
      <c r="CP23" s="24" t="str">
        <f t="shared" si="77"/>
        <v/>
      </c>
      <c r="CQ23" s="24" t="str">
        <f>IF($O23=Constants!$B$7,RANK($CA23,$CA$6:$CA$64,1),"-")</f>
        <v>-</v>
      </c>
      <c r="CR23" s="24" t="str">
        <f t="shared" si="78"/>
        <v/>
      </c>
      <c r="CS23" s="24" t="str">
        <f>IF($G23=Constants!$C$4,RANK($CA23,$CA$6:$CA$64,1),"-")</f>
        <v>-</v>
      </c>
      <c r="CT23" s="24" t="str">
        <f t="shared" si="79"/>
        <v xml:space="preserve"> </v>
      </c>
      <c r="CU23" s="24" t="str">
        <f>IF($G23=Constants!$C$2,RANK($CA23,$CA$6:$CA$64,1),"-")</f>
        <v>-</v>
      </c>
      <c r="CV23" s="24" t="str">
        <f t="shared" si="80"/>
        <v xml:space="preserve"> </v>
      </c>
      <c r="CW23" s="24" t="str">
        <f t="shared" si="81"/>
        <v xml:space="preserve"> </v>
      </c>
      <c r="CX23" s="57">
        <f t="shared" si="180"/>
        <v>0</v>
      </c>
      <c r="CY23" s="24">
        <f t="shared" si="82"/>
        <v>0</v>
      </c>
      <c r="DA23" s="2">
        <f t="shared" si="181"/>
        <v>0</v>
      </c>
      <c r="DB23" s="2">
        <f t="shared" si="17"/>
        <v>1.2E-2</v>
      </c>
      <c r="DC23" s="2">
        <f t="shared" si="83"/>
        <v>15.012</v>
      </c>
      <c r="DD23" s="2">
        <f t="shared" si="84"/>
        <v>15</v>
      </c>
      <c r="DE23" s="2">
        <f t="shared" si="182"/>
        <v>0</v>
      </c>
      <c r="DF23" s="2">
        <f t="shared" si="85"/>
        <v>1.2999999999999999E-2</v>
      </c>
      <c r="DG23" s="2">
        <f t="shared" si="86"/>
        <v>15.013</v>
      </c>
      <c r="DH23" s="2">
        <f t="shared" si="87"/>
        <v>15</v>
      </c>
      <c r="DI23" s="2">
        <f t="shared" si="183"/>
        <v>0</v>
      </c>
      <c r="DJ23" s="2">
        <f t="shared" si="88"/>
        <v>1.4E-2</v>
      </c>
      <c r="DK23" s="2">
        <f t="shared" si="89"/>
        <v>15.013999999999999</v>
      </c>
      <c r="DL23" s="2">
        <f t="shared" si="90"/>
        <v>15</v>
      </c>
      <c r="DM23" s="2">
        <f t="shared" si="184"/>
        <v>0</v>
      </c>
      <c r="DN23" s="2">
        <f t="shared" si="91"/>
        <v>1.4999999999999999E-2</v>
      </c>
      <c r="DO23" s="2">
        <f t="shared" si="92"/>
        <v>15.015000000000001</v>
      </c>
      <c r="DP23" s="2">
        <f t="shared" si="93"/>
        <v>15</v>
      </c>
      <c r="DQ23" s="2">
        <f t="shared" si="185"/>
        <v>0</v>
      </c>
      <c r="DR23" s="2">
        <f t="shared" si="94"/>
        <v>1.2E-2</v>
      </c>
      <c r="DS23" s="2">
        <f t="shared" si="95"/>
        <v>15.012</v>
      </c>
      <c r="DT23" s="2">
        <f t="shared" si="96"/>
        <v>15</v>
      </c>
      <c r="DU23" s="2">
        <f t="shared" si="186"/>
        <v>0</v>
      </c>
      <c r="DV23" s="2">
        <f t="shared" si="97"/>
        <v>1.4999999999999999E-2</v>
      </c>
      <c r="DW23" s="2">
        <f t="shared" si="98"/>
        <v>15.015000000000001</v>
      </c>
      <c r="DX23" s="2">
        <f t="shared" si="99"/>
        <v>15</v>
      </c>
      <c r="DY23" s="2">
        <f t="shared" si="187"/>
        <v>0</v>
      </c>
      <c r="DZ23" s="2">
        <f t="shared" si="100"/>
        <v>1.2E-2</v>
      </c>
      <c r="EA23" s="2">
        <f t="shared" si="101"/>
        <v>15.012</v>
      </c>
      <c r="EB23" s="2">
        <f t="shared" si="102"/>
        <v>15</v>
      </c>
      <c r="EE23" s="2">
        <f t="shared" si="188"/>
        <v>0</v>
      </c>
      <c r="EF23" s="2">
        <f t="shared" si="25"/>
        <v>1.2E-2</v>
      </c>
      <c r="EG23" s="2">
        <f t="shared" si="103"/>
        <v>15.012</v>
      </c>
      <c r="EH23" s="2">
        <f t="shared" si="104"/>
        <v>15</v>
      </c>
      <c r="EI23" s="2">
        <f t="shared" si="189"/>
        <v>0</v>
      </c>
      <c r="EJ23" s="2">
        <f t="shared" si="105"/>
        <v>1.2E-2</v>
      </c>
      <c r="EK23" s="2">
        <f t="shared" si="106"/>
        <v>15.012</v>
      </c>
      <c r="EL23" s="2">
        <f t="shared" si="107"/>
        <v>15</v>
      </c>
      <c r="EM23" s="2">
        <f t="shared" si="190"/>
        <v>0</v>
      </c>
      <c r="EN23" s="2">
        <f t="shared" si="108"/>
        <v>1.4E-2</v>
      </c>
      <c r="EO23" s="2">
        <f t="shared" si="109"/>
        <v>15.013999999999999</v>
      </c>
      <c r="EP23" s="2">
        <f t="shared" si="110"/>
        <v>15</v>
      </c>
      <c r="EQ23" s="2">
        <f t="shared" si="191"/>
        <v>0</v>
      </c>
      <c r="ER23" s="2">
        <f t="shared" si="111"/>
        <v>1.4999999999999999E-2</v>
      </c>
      <c r="ES23" s="2">
        <f t="shared" si="112"/>
        <v>15.015000000000001</v>
      </c>
      <c r="ET23" s="2">
        <f t="shared" si="113"/>
        <v>15</v>
      </c>
      <c r="EU23" s="2">
        <f t="shared" si="192"/>
        <v>0</v>
      </c>
      <c r="EV23" s="2">
        <f t="shared" si="114"/>
        <v>1.2E-2</v>
      </c>
      <c r="EW23" s="2">
        <f t="shared" si="115"/>
        <v>15.012</v>
      </c>
      <c r="EX23" s="2">
        <f t="shared" si="116"/>
        <v>15</v>
      </c>
      <c r="EY23" s="2">
        <f t="shared" si="193"/>
        <v>0</v>
      </c>
      <c r="EZ23" s="2">
        <f t="shared" si="117"/>
        <v>1.4E-2</v>
      </c>
      <c r="FA23" s="2">
        <f t="shared" si="118"/>
        <v>15.013999999999999</v>
      </c>
      <c r="FB23" s="2">
        <f t="shared" si="119"/>
        <v>15</v>
      </c>
      <c r="FC23" s="2">
        <f t="shared" si="194"/>
        <v>0</v>
      </c>
      <c r="FD23" s="2">
        <f t="shared" si="120"/>
        <v>8.0000000000000002E-3</v>
      </c>
      <c r="FE23" s="2">
        <f t="shared" si="121"/>
        <v>15.007999999999999</v>
      </c>
      <c r="FF23" s="2">
        <f t="shared" si="122"/>
        <v>15</v>
      </c>
      <c r="FH23" s="2">
        <f t="shared" si="195"/>
        <v>0</v>
      </c>
      <c r="FI23" s="2">
        <f t="shared" si="33"/>
        <v>1.2E-2</v>
      </c>
      <c r="FJ23" s="2">
        <f t="shared" si="34"/>
        <v>15.012</v>
      </c>
      <c r="FK23" s="2">
        <f t="shared" si="123"/>
        <v>15</v>
      </c>
      <c r="FL23" s="2">
        <f t="shared" si="196"/>
        <v>0</v>
      </c>
      <c r="FM23" s="2">
        <f t="shared" si="124"/>
        <v>1.2E-2</v>
      </c>
      <c r="FN23" s="2">
        <f t="shared" si="125"/>
        <v>15.012</v>
      </c>
      <c r="FO23" s="2">
        <f t="shared" si="126"/>
        <v>15</v>
      </c>
      <c r="FP23" s="2">
        <f t="shared" si="197"/>
        <v>0</v>
      </c>
      <c r="FQ23" s="2">
        <f t="shared" si="127"/>
        <v>1.4E-2</v>
      </c>
      <c r="FR23" s="2">
        <f t="shared" si="128"/>
        <v>15.013999999999999</v>
      </c>
      <c r="FS23" s="2">
        <f t="shared" si="129"/>
        <v>15</v>
      </c>
      <c r="FT23" s="2">
        <f t="shared" si="198"/>
        <v>0</v>
      </c>
      <c r="FU23" s="2">
        <f t="shared" si="130"/>
        <v>1.4999999999999999E-2</v>
      </c>
      <c r="FV23" s="2">
        <f t="shared" si="131"/>
        <v>15.015000000000001</v>
      </c>
      <c r="FW23" s="2">
        <f t="shared" si="132"/>
        <v>15</v>
      </c>
      <c r="FX23" s="2">
        <f t="shared" si="199"/>
        <v>0</v>
      </c>
      <c r="FY23" s="2">
        <f t="shared" si="133"/>
        <v>0.01</v>
      </c>
      <c r="FZ23" s="2">
        <f t="shared" si="134"/>
        <v>15.01</v>
      </c>
      <c r="GA23" s="2">
        <f t="shared" si="135"/>
        <v>15</v>
      </c>
      <c r="GB23" s="2">
        <f t="shared" si="200"/>
        <v>0</v>
      </c>
      <c r="GC23" s="2">
        <f t="shared" si="136"/>
        <v>1.2E-2</v>
      </c>
      <c r="GD23" s="2">
        <f t="shared" si="137"/>
        <v>15.012</v>
      </c>
      <c r="GE23" s="2">
        <f t="shared" si="138"/>
        <v>15</v>
      </c>
      <c r="GF23" s="2">
        <f t="shared" si="201"/>
        <v>0</v>
      </c>
      <c r="GG23" s="2">
        <f t="shared" si="139"/>
        <v>3.0000000000000001E-3</v>
      </c>
      <c r="GH23" s="2">
        <f t="shared" si="140"/>
        <v>15.003</v>
      </c>
      <c r="GI23" s="2">
        <f t="shared" si="141"/>
        <v>15</v>
      </c>
      <c r="GM23" s="2">
        <f t="shared" si="41"/>
        <v>0</v>
      </c>
      <c r="GN23" s="2" t="str">
        <f t="shared" si="42"/>
        <v>NO</v>
      </c>
      <c r="GO23" s="2">
        <f t="shared" si="43"/>
        <v>2000</v>
      </c>
      <c r="GP23" s="2" t="str">
        <f t="shared" si="44"/>
        <v>YES</v>
      </c>
      <c r="GR23" s="2">
        <f t="shared" si="202"/>
        <v>0</v>
      </c>
      <c r="GS23" s="2">
        <f t="shared" si="46"/>
        <v>6.0000000000000001E-3</v>
      </c>
      <c r="GT23" s="2">
        <f t="shared" si="47"/>
        <v>15.006</v>
      </c>
      <c r="GU23" s="2">
        <f t="shared" si="142"/>
        <v>15</v>
      </c>
      <c r="GV23" s="2">
        <f t="shared" si="203"/>
        <v>0</v>
      </c>
      <c r="GW23" s="2">
        <f t="shared" si="143"/>
        <v>1.0999999999999999E-2</v>
      </c>
      <c r="GX23" s="2">
        <f t="shared" si="144"/>
        <v>15.010999999999999</v>
      </c>
      <c r="GY23" s="2">
        <f t="shared" si="145"/>
        <v>15</v>
      </c>
      <c r="GZ23" s="2">
        <f t="shared" si="204"/>
        <v>0</v>
      </c>
      <c r="HA23" s="2">
        <f t="shared" si="146"/>
        <v>1.4E-2</v>
      </c>
      <c r="HB23" s="2">
        <f t="shared" si="147"/>
        <v>15.013999999999999</v>
      </c>
      <c r="HC23" s="2">
        <f t="shared" si="148"/>
        <v>15</v>
      </c>
      <c r="HD23" s="2">
        <f t="shared" si="205"/>
        <v>0</v>
      </c>
      <c r="HE23" s="2">
        <f t="shared" si="149"/>
        <v>1.4E-2</v>
      </c>
      <c r="HF23" s="2">
        <f t="shared" si="150"/>
        <v>15.013999999999999</v>
      </c>
      <c r="HG23" s="2">
        <f t="shared" si="151"/>
        <v>15</v>
      </c>
      <c r="HH23" s="2">
        <f t="shared" si="206"/>
        <v>0</v>
      </c>
      <c r="HI23" s="2">
        <f t="shared" si="152"/>
        <v>0.01</v>
      </c>
      <c r="HJ23" s="2">
        <f t="shared" si="153"/>
        <v>15.01</v>
      </c>
      <c r="HK23" s="2">
        <f t="shared" si="154"/>
        <v>15</v>
      </c>
      <c r="HL23" s="2">
        <f t="shared" si="207"/>
        <v>0</v>
      </c>
      <c r="HM23" s="2">
        <f t="shared" si="155"/>
        <v>1.0999999999999999E-2</v>
      </c>
      <c r="HN23" s="2">
        <f t="shared" si="156"/>
        <v>15.010999999999999</v>
      </c>
      <c r="HO23" s="2">
        <f t="shared" si="157"/>
        <v>15</v>
      </c>
      <c r="HP23" s="2">
        <f t="shared" si="208"/>
        <v>0</v>
      </c>
      <c r="HQ23" s="2">
        <f t="shared" si="158"/>
        <v>3.0000000000000001E-3</v>
      </c>
      <c r="HR23" s="2">
        <f t="shared" si="159"/>
        <v>15.003</v>
      </c>
      <c r="HS23" s="2">
        <f t="shared" si="160"/>
        <v>15</v>
      </c>
      <c r="HV23" s="2">
        <f t="shared" si="209"/>
        <v>0</v>
      </c>
      <c r="HW23" s="2">
        <f t="shared" si="55"/>
        <v>4.0000000000000001E-3</v>
      </c>
      <c r="HX23" s="2">
        <f t="shared" si="56"/>
        <v>15.004</v>
      </c>
      <c r="HY23" s="2">
        <f t="shared" si="161"/>
        <v>15</v>
      </c>
      <c r="HZ23" s="2">
        <f t="shared" si="210"/>
        <v>0</v>
      </c>
      <c r="IA23" s="2">
        <f t="shared" si="162"/>
        <v>8.9999999999999993E-3</v>
      </c>
      <c r="IB23" s="2">
        <f t="shared" si="163"/>
        <v>15.009</v>
      </c>
      <c r="IC23" s="2">
        <f t="shared" si="164"/>
        <v>15</v>
      </c>
      <c r="ID23" s="2">
        <f t="shared" si="211"/>
        <v>0</v>
      </c>
      <c r="IE23" s="2">
        <f t="shared" si="165"/>
        <v>1.0999999999999999E-2</v>
      </c>
      <c r="IF23" s="2">
        <f t="shared" si="166"/>
        <v>15.010999999999999</v>
      </c>
      <c r="IG23" s="2">
        <f t="shared" si="167"/>
        <v>15</v>
      </c>
      <c r="IH23" s="2">
        <f t="shared" si="212"/>
        <v>0</v>
      </c>
      <c r="II23" s="2">
        <f t="shared" si="168"/>
        <v>1.0999999999999999E-2</v>
      </c>
      <c r="IJ23" s="2">
        <f t="shared" si="169"/>
        <v>15.010999999999999</v>
      </c>
      <c r="IK23" s="2">
        <f t="shared" si="170"/>
        <v>15</v>
      </c>
      <c r="IL23" s="2">
        <f t="shared" si="213"/>
        <v>0</v>
      </c>
      <c r="IM23" s="2">
        <f t="shared" si="171"/>
        <v>4.0000000000000001E-3</v>
      </c>
      <c r="IN23" s="2">
        <f t="shared" si="172"/>
        <v>15.004</v>
      </c>
      <c r="IO23" s="2">
        <f t="shared" si="173"/>
        <v>15</v>
      </c>
      <c r="IP23" s="2">
        <f t="shared" si="214"/>
        <v>0</v>
      </c>
      <c r="IQ23" s="2">
        <f t="shared" si="174"/>
        <v>8.0000000000000002E-3</v>
      </c>
      <c r="IR23" s="2">
        <f t="shared" si="175"/>
        <v>15.007999999999999</v>
      </c>
      <c r="IS23" s="2">
        <f t="shared" si="176"/>
        <v>15</v>
      </c>
      <c r="IT23" s="2">
        <f t="shared" si="215"/>
        <v>0</v>
      </c>
      <c r="IU23" s="2">
        <f t="shared" si="177"/>
        <v>2E-3</v>
      </c>
      <c r="IV23" s="2">
        <f t="shared" si="178"/>
        <v>15.002000000000001</v>
      </c>
      <c r="IW23" s="2">
        <f t="shared" si="179"/>
        <v>15</v>
      </c>
    </row>
    <row r="24" spans="1:257" x14ac:dyDescent="0.45">
      <c r="A24" s="2">
        <f t="shared" si="63"/>
        <v>15</v>
      </c>
      <c r="B24" s="32">
        <v>20</v>
      </c>
      <c r="C24" s="22"/>
      <c r="D24" s="22"/>
      <c r="E24" s="22"/>
      <c r="F24" s="2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49"/>
      <c r="X24" s="32"/>
      <c r="Y24" s="32"/>
      <c r="Z24" s="24">
        <f t="shared" si="5"/>
        <v>2000</v>
      </c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24">
        <f t="shared" si="64"/>
        <v>0</v>
      </c>
      <c r="AL24" s="24">
        <f t="shared" si="7"/>
        <v>2000</v>
      </c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24">
        <f t="shared" si="65"/>
        <v>0</v>
      </c>
      <c r="AX24" s="24">
        <f t="shared" si="8"/>
        <v>2000</v>
      </c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24">
        <f t="shared" si="66"/>
        <v>0</v>
      </c>
      <c r="BJ24" s="24">
        <f t="shared" si="9"/>
        <v>2000</v>
      </c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24">
        <f t="shared" si="67"/>
        <v>0</v>
      </c>
      <c r="BV24" s="24">
        <f t="shared" si="10"/>
        <v>2000</v>
      </c>
      <c r="BW24" s="24">
        <f t="shared" si="68"/>
        <v>15</v>
      </c>
      <c r="BX24" s="24">
        <f t="shared" si="69"/>
        <v>15</v>
      </c>
      <c r="BY24" s="24">
        <f t="shared" si="70"/>
        <v>15</v>
      </c>
      <c r="BZ24" s="24">
        <f t="shared" si="71"/>
        <v>15</v>
      </c>
      <c r="CA24" s="24">
        <f t="shared" si="72"/>
        <v>15</v>
      </c>
      <c r="CB24" s="24">
        <f t="shared" si="11"/>
        <v>15</v>
      </c>
      <c r="CC24" s="24">
        <f t="shared" si="12"/>
        <v>15</v>
      </c>
      <c r="CD24" s="24">
        <f t="shared" si="13"/>
        <v>15</v>
      </c>
      <c r="CE24" s="24">
        <f t="shared" si="14"/>
        <v>15</v>
      </c>
      <c r="CF24" s="24">
        <f t="shared" si="15"/>
        <v>15</v>
      </c>
      <c r="CG24" s="24" t="str">
        <f>IF($O24=Constants!$B$2,RANK($CA24,$CA$6:$CA$64,1),"-")</f>
        <v>-</v>
      </c>
      <c r="CH24" s="24" t="str">
        <f t="shared" si="73"/>
        <v/>
      </c>
      <c r="CI24" s="24" t="str">
        <f>IF($O24=Constants!$B$3,RANK($CA24,$CA$6:$CA$64,1),"-")</f>
        <v>-</v>
      </c>
      <c r="CJ24" s="24" t="str">
        <f t="shared" si="74"/>
        <v/>
      </c>
      <c r="CK24" s="24" t="str">
        <f>IF($O24=Constants!$B$4,RANK($CA24,$CA$6:$CA$64,1),"-")</f>
        <v>-</v>
      </c>
      <c r="CL24" s="24" t="str">
        <f t="shared" si="75"/>
        <v/>
      </c>
      <c r="CM24" s="24" t="str">
        <f>IF($O24=Constants!$B$5,RANK($CA24,$CA$6:$CA$64,1),"-")</f>
        <v>-</v>
      </c>
      <c r="CN24" s="24" t="str">
        <f t="shared" si="76"/>
        <v/>
      </c>
      <c r="CO24" s="24" t="str">
        <f>IF($O24=Constants!$B$6,RANK($CA24,$CA$6:$CA$64,1),"-")</f>
        <v>-</v>
      </c>
      <c r="CP24" s="24" t="str">
        <f t="shared" si="77"/>
        <v/>
      </c>
      <c r="CQ24" s="24" t="str">
        <f>IF($O24=Constants!$B$7,RANK($CA24,$CA$6:$CA$64,1),"-")</f>
        <v>-</v>
      </c>
      <c r="CR24" s="24" t="str">
        <f t="shared" si="78"/>
        <v/>
      </c>
      <c r="CS24" s="24" t="str">
        <f>IF($G24=Constants!$C$4,RANK($CA24,$CA$6:$CA$64,1),"-")</f>
        <v>-</v>
      </c>
      <c r="CT24" s="24" t="str">
        <f t="shared" si="79"/>
        <v xml:space="preserve"> </v>
      </c>
      <c r="CU24" s="24" t="str">
        <f>IF($G24=Constants!$C$2,RANK($CA24,$CA$6:$CA$64,1),"-")</f>
        <v>-</v>
      </c>
      <c r="CV24" s="24" t="str">
        <f t="shared" si="80"/>
        <v xml:space="preserve"> </v>
      </c>
      <c r="CW24" s="24" t="str">
        <f t="shared" si="81"/>
        <v xml:space="preserve"> </v>
      </c>
      <c r="CX24" s="57">
        <f t="shared" si="180"/>
        <v>0</v>
      </c>
      <c r="CY24" s="24">
        <f t="shared" si="82"/>
        <v>0</v>
      </c>
      <c r="DA24" s="2">
        <f t="shared" si="181"/>
        <v>0</v>
      </c>
      <c r="DB24" s="2">
        <f t="shared" si="17"/>
        <v>1.2E-2</v>
      </c>
      <c r="DC24" s="2">
        <f t="shared" si="83"/>
        <v>15.012</v>
      </c>
      <c r="DD24" s="2">
        <f t="shared" si="84"/>
        <v>15</v>
      </c>
      <c r="DE24" s="2">
        <f t="shared" si="182"/>
        <v>0</v>
      </c>
      <c r="DF24" s="2">
        <f t="shared" si="85"/>
        <v>1.2999999999999999E-2</v>
      </c>
      <c r="DG24" s="2">
        <f t="shared" si="86"/>
        <v>15.013</v>
      </c>
      <c r="DH24" s="2">
        <f t="shared" si="87"/>
        <v>15</v>
      </c>
      <c r="DI24" s="2">
        <f t="shared" si="183"/>
        <v>0</v>
      </c>
      <c r="DJ24" s="2">
        <f t="shared" si="88"/>
        <v>1.4E-2</v>
      </c>
      <c r="DK24" s="2">
        <f t="shared" si="89"/>
        <v>15.013999999999999</v>
      </c>
      <c r="DL24" s="2">
        <f t="shared" si="90"/>
        <v>15</v>
      </c>
      <c r="DM24" s="2">
        <f t="shared" si="184"/>
        <v>0</v>
      </c>
      <c r="DN24" s="2">
        <f t="shared" si="91"/>
        <v>1.4999999999999999E-2</v>
      </c>
      <c r="DO24" s="2">
        <f t="shared" si="92"/>
        <v>15.015000000000001</v>
      </c>
      <c r="DP24" s="2">
        <f t="shared" si="93"/>
        <v>15</v>
      </c>
      <c r="DQ24" s="2">
        <f t="shared" si="185"/>
        <v>0</v>
      </c>
      <c r="DR24" s="2">
        <f t="shared" si="94"/>
        <v>1.2E-2</v>
      </c>
      <c r="DS24" s="2">
        <f t="shared" si="95"/>
        <v>15.012</v>
      </c>
      <c r="DT24" s="2">
        <f t="shared" si="96"/>
        <v>15</v>
      </c>
      <c r="DU24" s="2">
        <f t="shared" si="186"/>
        <v>0</v>
      </c>
      <c r="DV24" s="2">
        <f t="shared" si="97"/>
        <v>1.4999999999999999E-2</v>
      </c>
      <c r="DW24" s="2">
        <f t="shared" si="98"/>
        <v>15.015000000000001</v>
      </c>
      <c r="DX24" s="2">
        <f t="shared" si="99"/>
        <v>15</v>
      </c>
      <c r="DY24" s="2">
        <f t="shared" si="187"/>
        <v>0</v>
      </c>
      <c r="DZ24" s="2">
        <f t="shared" si="100"/>
        <v>1.2E-2</v>
      </c>
      <c r="EA24" s="2">
        <f t="shared" si="101"/>
        <v>15.012</v>
      </c>
      <c r="EB24" s="2">
        <f t="shared" si="102"/>
        <v>15</v>
      </c>
      <c r="EE24" s="2">
        <f t="shared" si="188"/>
        <v>0</v>
      </c>
      <c r="EF24" s="2">
        <f t="shared" si="25"/>
        <v>1.2E-2</v>
      </c>
      <c r="EG24" s="2">
        <f t="shared" si="103"/>
        <v>15.012</v>
      </c>
      <c r="EH24" s="2">
        <f t="shared" si="104"/>
        <v>15</v>
      </c>
      <c r="EI24" s="2">
        <f t="shared" si="189"/>
        <v>0</v>
      </c>
      <c r="EJ24" s="2">
        <f t="shared" si="105"/>
        <v>1.2E-2</v>
      </c>
      <c r="EK24" s="2">
        <f t="shared" si="106"/>
        <v>15.012</v>
      </c>
      <c r="EL24" s="2">
        <f t="shared" si="107"/>
        <v>15</v>
      </c>
      <c r="EM24" s="2">
        <f t="shared" si="190"/>
        <v>0</v>
      </c>
      <c r="EN24" s="2">
        <f t="shared" si="108"/>
        <v>1.4E-2</v>
      </c>
      <c r="EO24" s="2">
        <f t="shared" si="109"/>
        <v>15.013999999999999</v>
      </c>
      <c r="EP24" s="2">
        <f t="shared" si="110"/>
        <v>15</v>
      </c>
      <c r="EQ24" s="2">
        <f t="shared" si="191"/>
        <v>0</v>
      </c>
      <c r="ER24" s="2">
        <f t="shared" si="111"/>
        <v>1.4999999999999999E-2</v>
      </c>
      <c r="ES24" s="2">
        <f t="shared" si="112"/>
        <v>15.015000000000001</v>
      </c>
      <c r="ET24" s="2">
        <f t="shared" si="113"/>
        <v>15</v>
      </c>
      <c r="EU24" s="2">
        <f t="shared" si="192"/>
        <v>0</v>
      </c>
      <c r="EV24" s="2">
        <f t="shared" si="114"/>
        <v>1.2E-2</v>
      </c>
      <c r="EW24" s="2">
        <f t="shared" si="115"/>
        <v>15.012</v>
      </c>
      <c r="EX24" s="2">
        <f t="shared" si="116"/>
        <v>15</v>
      </c>
      <c r="EY24" s="2">
        <f t="shared" si="193"/>
        <v>0</v>
      </c>
      <c r="EZ24" s="2">
        <f t="shared" si="117"/>
        <v>1.4E-2</v>
      </c>
      <c r="FA24" s="2">
        <f t="shared" si="118"/>
        <v>15.013999999999999</v>
      </c>
      <c r="FB24" s="2">
        <f t="shared" si="119"/>
        <v>15</v>
      </c>
      <c r="FC24" s="2">
        <f t="shared" si="194"/>
        <v>0</v>
      </c>
      <c r="FD24" s="2">
        <f t="shared" si="120"/>
        <v>8.0000000000000002E-3</v>
      </c>
      <c r="FE24" s="2">
        <f t="shared" si="121"/>
        <v>15.007999999999999</v>
      </c>
      <c r="FF24" s="2">
        <f t="shared" si="122"/>
        <v>15</v>
      </c>
      <c r="FH24" s="2">
        <f t="shared" si="195"/>
        <v>0</v>
      </c>
      <c r="FI24" s="2">
        <f t="shared" si="33"/>
        <v>1.2E-2</v>
      </c>
      <c r="FJ24" s="2">
        <f t="shared" si="34"/>
        <v>15.012</v>
      </c>
      <c r="FK24" s="2">
        <f t="shared" si="123"/>
        <v>15</v>
      </c>
      <c r="FL24" s="2">
        <f t="shared" si="196"/>
        <v>0</v>
      </c>
      <c r="FM24" s="2">
        <f t="shared" si="124"/>
        <v>1.2E-2</v>
      </c>
      <c r="FN24" s="2">
        <f t="shared" si="125"/>
        <v>15.012</v>
      </c>
      <c r="FO24" s="2">
        <f t="shared" si="126"/>
        <v>15</v>
      </c>
      <c r="FP24" s="2">
        <f t="shared" si="197"/>
        <v>0</v>
      </c>
      <c r="FQ24" s="2">
        <f t="shared" si="127"/>
        <v>1.4E-2</v>
      </c>
      <c r="FR24" s="2">
        <f t="shared" si="128"/>
        <v>15.013999999999999</v>
      </c>
      <c r="FS24" s="2">
        <f t="shared" si="129"/>
        <v>15</v>
      </c>
      <c r="FT24" s="2">
        <f t="shared" si="198"/>
        <v>0</v>
      </c>
      <c r="FU24" s="2">
        <f t="shared" si="130"/>
        <v>1.4999999999999999E-2</v>
      </c>
      <c r="FV24" s="2">
        <f t="shared" si="131"/>
        <v>15.015000000000001</v>
      </c>
      <c r="FW24" s="2">
        <f t="shared" si="132"/>
        <v>15</v>
      </c>
      <c r="FX24" s="2">
        <f t="shared" si="199"/>
        <v>0</v>
      </c>
      <c r="FY24" s="2">
        <f t="shared" si="133"/>
        <v>0.01</v>
      </c>
      <c r="FZ24" s="2">
        <f t="shared" si="134"/>
        <v>15.01</v>
      </c>
      <c r="GA24" s="2">
        <f t="shared" si="135"/>
        <v>15</v>
      </c>
      <c r="GB24" s="2">
        <f t="shared" si="200"/>
        <v>0</v>
      </c>
      <c r="GC24" s="2">
        <f t="shared" si="136"/>
        <v>1.2E-2</v>
      </c>
      <c r="GD24" s="2">
        <f t="shared" si="137"/>
        <v>15.012</v>
      </c>
      <c r="GE24" s="2">
        <f t="shared" si="138"/>
        <v>15</v>
      </c>
      <c r="GF24" s="2">
        <f t="shared" si="201"/>
        <v>0</v>
      </c>
      <c r="GG24" s="2">
        <f t="shared" si="139"/>
        <v>3.0000000000000001E-3</v>
      </c>
      <c r="GH24" s="2">
        <f t="shared" si="140"/>
        <v>15.003</v>
      </c>
      <c r="GI24" s="2">
        <f t="shared" si="141"/>
        <v>15</v>
      </c>
      <c r="GM24" s="2">
        <f t="shared" si="41"/>
        <v>0</v>
      </c>
      <c r="GN24" s="2" t="str">
        <f t="shared" si="42"/>
        <v>NO</v>
      </c>
      <c r="GO24" s="2">
        <f t="shared" si="43"/>
        <v>2000</v>
      </c>
      <c r="GP24" s="2" t="str">
        <f t="shared" si="44"/>
        <v>YES</v>
      </c>
      <c r="GR24" s="2">
        <f t="shared" si="202"/>
        <v>0</v>
      </c>
      <c r="GS24" s="2">
        <f t="shared" si="46"/>
        <v>6.0000000000000001E-3</v>
      </c>
      <c r="GT24" s="2">
        <f t="shared" si="47"/>
        <v>15.006</v>
      </c>
      <c r="GU24" s="2">
        <f t="shared" si="142"/>
        <v>15</v>
      </c>
      <c r="GV24" s="2">
        <f t="shared" si="203"/>
        <v>0</v>
      </c>
      <c r="GW24" s="2">
        <f t="shared" si="143"/>
        <v>1.0999999999999999E-2</v>
      </c>
      <c r="GX24" s="2">
        <f t="shared" si="144"/>
        <v>15.010999999999999</v>
      </c>
      <c r="GY24" s="2">
        <f t="shared" si="145"/>
        <v>15</v>
      </c>
      <c r="GZ24" s="2">
        <f t="shared" si="204"/>
        <v>0</v>
      </c>
      <c r="HA24" s="2">
        <f t="shared" si="146"/>
        <v>1.4E-2</v>
      </c>
      <c r="HB24" s="2">
        <f t="shared" si="147"/>
        <v>15.013999999999999</v>
      </c>
      <c r="HC24" s="2">
        <f t="shared" si="148"/>
        <v>15</v>
      </c>
      <c r="HD24" s="2">
        <f t="shared" si="205"/>
        <v>0</v>
      </c>
      <c r="HE24" s="2">
        <f t="shared" si="149"/>
        <v>1.4E-2</v>
      </c>
      <c r="HF24" s="2">
        <f t="shared" si="150"/>
        <v>15.013999999999999</v>
      </c>
      <c r="HG24" s="2">
        <f t="shared" si="151"/>
        <v>15</v>
      </c>
      <c r="HH24" s="2">
        <f t="shared" si="206"/>
        <v>0</v>
      </c>
      <c r="HI24" s="2">
        <f t="shared" si="152"/>
        <v>0.01</v>
      </c>
      <c r="HJ24" s="2">
        <f t="shared" si="153"/>
        <v>15.01</v>
      </c>
      <c r="HK24" s="2">
        <f t="shared" si="154"/>
        <v>15</v>
      </c>
      <c r="HL24" s="2">
        <f t="shared" si="207"/>
        <v>0</v>
      </c>
      <c r="HM24" s="2">
        <f t="shared" si="155"/>
        <v>1.0999999999999999E-2</v>
      </c>
      <c r="HN24" s="2">
        <f t="shared" si="156"/>
        <v>15.010999999999999</v>
      </c>
      <c r="HO24" s="2">
        <f t="shared" si="157"/>
        <v>15</v>
      </c>
      <c r="HP24" s="2">
        <f t="shared" si="208"/>
        <v>0</v>
      </c>
      <c r="HQ24" s="2">
        <f t="shared" si="158"/>
        <v>3.0000000000000001E-3</v>
      </c>
      <c r="HR24" s="2">
        <f t="shared" si="159"/>
        <v>15.003</v>
      </c>
      <c r="HS24" s="2">
        <f t="shared" si="160"/>
        <v>15</v>
      </c>
      <c r="HV24" s="2">
        <f t="shared" si="209"/>
        <v>0</v>
      </c>
      <c r="HW24" s="2">
        <f t="shared" si="55"/>
        <v>4.0000000000000001E-3</v>
      </c>
      <c r="HX24" s="2">
        <f t="shared" si="56"/>
        <v>15.004</v>
      </c>
      <c r="HY24" s="2">
        <f t="shared" si="161"/>
        <v>15</v>
      </c>
      <c r="HZ24" s="2">
        <f t="shared" si="210"/>
        <v>0</v>
      </c>
      <c r="IA24" s="2">
        <f t="shared" si="162"/>
        <v>8.9999999999999993E-3</v>
      </c>
      <c r="IB24" s="2">
        <f t="shared" si="163"/>
        <v>15.009</v>
      </c>
      <c r="IC24" s="2">
        <f t="shared" si="164"/>
        <v>15</v>
      </c>
      <c r="ID24" s="2">
        <f t="shared" si="211"/>
        <v>0</v>
      </c>
      <c r="IE24" s="2">
        <f t="shared" si="165"/>
        <v>1.0999999999999999E-2</v>
      </c>
      <c r="IF24" s="2">
        <f t="shared" si="166"/>
        <v>15.010999999999999</v>
      </c>
      <c r="IG24" s="2">
        <f t="shared" si="167"/>
        <v>15</v>
      </c>
      <c r="IH24" s="2">
        <f t="shared" si="212"/>
        <v>0</v>
      </c>
      <c r="II24" s="2">
        <f t="shared" si="168"/>
        <v>1.0999999999999999E-2</v>
      </c>
      <c r="IJ24" s="2">
        <f t="shared" si="169"/>
        <v>15.010999999999999</v>
      </c>
      <c r="IK24" s="2">
        <f t="shared" si="170"/>
        <v>15</v>
      </c>
      <c r="IL24" s="2">
        <f t="shared" si="213"/>
        <v>0</v>
      </c>
      <c r="IM24" s="2">
        <f t="shared" si="171"/>
        <v>4.0000000000000001E-3</v>
      </c>
      <c r="IN24" s="2">
        <f t="shared" si="172"/>
        <v>15.004</v>
      </c>
      <c r="IO24" s="2">
        <f t="shared" si="173"/>
        <v>15</v>
      </c>
      <c r="IP24" s="2">
        <f t="shared" si="214"/>
        <v>0</v>
      </c>
      <c r="IQ24" s="2">
        <f t="shared" si="174"/>
        <v>8.0000000000000002E-3</v>
      </c>
      <c r="IR24" s="2">
        <f t="shared" si="175"/>
        <v>15.007999999999999</v>
      </c>
      <c r="IS24" s="2">
        <f t="shared" si="176"/>
        <v>15</v>
      </c>
      <c r="IT24" s="2">
        <f t="shared" si="215"/>
        <v>0</v>
      </c>
      <c r="IU24" s="2">
        <f t="shared" si="177"/>
        <v>2E-3</v>
      </c>
      <c r="IV24" s="2">
        <f t="shared" si="178"/>
        <v>15.002000000000001</v>
      </c>
      <c r="IW24" s="2">
        <f t="shared" si="179"/>
        <v>15</v>
      </c>
    </row>
    <row r="25" spans="1:257" x14ac:dyDescent="0.45">
      <c r="A25" s="2">
        <f t="shared" si="63"/>
        <v>15</v>
      </c>
      <c r="B25" s="32">
        <v>21</v>
      </c>
      <c r="C25" s="22"/>
      <c r="D25" s="22"/>
      <c r="E25" s="22"/>
      <c r="F25" s="53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24">
        <f t="shared" si="5"/>
        <v>2000</v>
      </c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24">
        <f t="shared" si="64"/>
        <v>0</v>
      </c>
      <c r="AL25" s="24">
        <f t="shared" si="7"/>
        <v>2000</v>
      </c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24">
        <f t="shared" si="65"/>
        <v>0</v>
      </c>
      <c r="AX25" s="24">
        <f t="shared" si="8"/>
        <v>2000</v>
      </c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24">
        <f t="shared" si="66"/>
        <v>0</v>
      </c>
      <c r="BJ25" s="24">
        <f t="shared" si="9"/>
        <v>2000</v>
      </c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24">
        <f t="shared" si="67"/>
        <v>0</v>
      </c>
      <c r="BV25" s="24">
        <f t="shared" si="10"/>
        <v>2000</v>
      </c>
      <c r="BW25" s="24">
        <f t="shared" si="68"/>
        <v>15</v>
      </c>
      <c r="BX25" s="24">
        <f t="shared" si="69"/>
        <v>15</v>
      </c>
      <c r="BY25" s="24">
        <f t="shared" si="70"/>
        <v>15</v>
      </c>
      <c r="BZ25" s="24">
        <f t="shared" si="71"/>
        <v>15</v>
      </c>
      <c r="CA25" s="24">
        <f t="shared" si="72"/>
        <v>15</v>
      </c>
      <c r="CB25" s="24">
        <f t="shared" si="11"/>
        <v>15</v>
      </c>
      <c r="CC25" s="24">
        <f t="shared" si="12"/>
        <v>15</v>
      </c>
      <c r="CD25" s="24">
        <f t="shared" si="13"/>
        <v>15</v>
      </c>
      <c r="CE25" s="24">
        <f t="shared" si="14"/>
        <v>15</v>
      </c>
      <c r="CF25" s="24">
        <f t="shared" si="15"/>
        <v>15</v>
      </c>
      <c r="CG25" s="24" t="str">
        <f>IF($O25=Constants!$B$2,RANK($CA25,$CA$6:$CA$64,1),"-")</f>
        <v>-</v>
      </c>
      <c r="CH25" s="24" t="str">
        <f t="shared" si="73"/>
        <v/>
      </c>
      <c r="CI25" s="24" t="str">
        <f>IF($O25=Constants!$B$3,RANK($CA25,$CA$6:$CA$64,1),"-")</f>
        <v>-</v>
      </c>
      <c r="CJ25" s="24" t="str">
        <f t="shared" si="74"/>
        <v/>
      </c>
      <c r="CK25" s="24" t="str">
        <f>IF($O25=Constants!$B$4,RANK($CA25,$CA$6:$CA$64,1),"-")</f>
        <v>-</v>
      </c>
      <c r="CL25" s="24" t="str">
        <f t="shared" si="75"/>
        <v/>
      </c>
      <c r="CM25" s="24" t="str">
        <f>IF($O25=Constants!$B$5,RANK($CA25,$CA$6:$CA$64,1),"-")</f>
        <v>-</v>
      </c>
      <c r="CN25" s="24" t="str">
        <f t="shared" si="76"/>
        <v/>
      </c>
      <c r="CO25" s="24" t="str">
        <f>IF($O25=Constants!$B$6,RANK($CA25,$CA$6:$CA$64,1),"-")</f>
        <v>-</v>
      </c>
      <c r="CP25" s="24" t="str">
        <f t="shared" si="77"/>
        <v/>
      </c>
      <c r="CQ25" s="24" t="str">
        <f>IF($O25=Constants!$B$7,RANK($CA25,$CA$6:$CA$64,1),"-")</f>
        <v>-</v>
      </c>
      <c r="CR25" s="24" t="str">
        <f t="shared" si="78"/>
        <v/>
      </c>
      <c r="CS25" s="24" t="str">
        <f>IF($G25=Constants!$C$4,RANK($CA25,$CA$6:$CA$64,1),"-")</f>
        <v>-</v>
      </c>
      <c r="CT25" s="24" t="str">
        <f t="shared" si="79"/>
        <v xml:space="preserve"> </v>
      </c>
      <c r="CU25" s="24" t="str">
        <f>IF($G25=Constants!$C$2,RANK($CA25,$CA$6:$CA$64,1),"-")</f>
        <v>-</v>
      </c>
      <c r="CV25" s="24" t="str">
        <f t="shared" si="80"/>
        <v xml:space="preserve"> </v>
      </c>
      <c r="CW25" s="24" t="str">
        <f t="shared" si="81"/>
        <v xml:space="preserve"> </v>
      </c>
      <c r="CX25" s="57">
        <f t="shared" si="180"/>
        <v>0</v>
      </c>
      <c r="CY25" s="24">
        <f t="shared" si="82"/>
        <v>0</v>
      </c>
      <c r="DA25" s="2">
        <f t="shared" si="181"/>
        <v>0</v>
      </c>
      <c r="DB25" s="2">
        <f t="shared" si="17"/>
        <v>1.2E-2</v>
      </c>
      <c r="DC25" s="2">
        <f t="shared" si="83"/>
        <v>15.012</v>
      </c>
      <c r="DD25" s="2">
        <f t="shared" si="84"/>
        <v>15</v>
      </c>
      <c r="DE25" s="2">
        <f t="shared" si="182"/>
        <v>0</v>
      </c>
      <c r="DF25" s="2">
        <f t="shared" si="85"/>
        <v>1.2999999999999999E-2</v>
      </c>
      <c r="DG25" s="2">
        <f t="shared" si="86"/>
        <v>15.013</v>
      </c>
      <c r="DH25" s="2">
        <f t="shared" si="87"/>
        <v>15</v>
      </c>
      <c r="DI25" s="2">
        <f t="shared" si="183"/>
        <v>0</v>
      </c>
      <c r="DJ25" s="2">
        <f t="shared" si="88"/>
        <v>1.4E-2</v>
      </c>
      <c r="DK25" s="2">
        <f t="shared" si="89"/>
        <v>15.013999999999999</v>
      </c>
      <c r="DL25" s="2">
        <f t="shared" si="90"/>
        <v>15</v>
      </c>
      <c r="DM25" s="2">
        <f t="shared" si="184"/>
        <v>0</v>
      </c>
      <c r="DN25" s="2">
        <f t="shared" si="91"/>
        <v>1.4999999999999999E-2</v>
      </c>
      <c r="DO25" s="2">
        <f t="shared" si="92"/>
        <v>15.015000000000001</v>
      </c>
      <c r="DP25" s="2">
        <f t="shared" si="93"/>
        <v>15</v>
      </c>
      <c r="DQ25" s="2">
        <f t="shared" si="185"/>
        <v>0</v>
      </c>
      <c r="DR25" s="2">
        <f t="shared" si="94"/>
        <v>1.2E-2</v>
      </c>
      <c r="DS25" s="2">
        <f t="shared" si="95"/>
        <v>15.012</v>
      </c>
      <c r="DT25" s="2">
        <f t="shared" si="96"/>
        <v>15</v>
      </c>
      <c r="DU25" s="2">
        <f t="shared" si="186"/>
        <v>0</v>
      </c>
      <c r="DV25" s="2">
        <f t="shared" si="97"/>
        <v>1.4999999999999999E-2</v>
      </c>
      <c r="DW25" s="2">
        <f t="shared" si="98"/>
        <v>15.015000000000001</v>
      </c>
      <c r="DX25" s="2">
        <f t="shared" si="99"/>
        <v>15</v>
      </c>
      <c r="DY25" s="2">
        <f t="shared" si="187"/>
        <v>0</v>
      </c>
      <c r="DZ25" s="2">
        <f t="shared" si="100"/>
        <v>1.2E-2</v>
      </c>
      <c r="EA25" s="2">
        <f t="shared" si="101"/>
        <v>15.012</v>
      </c>
      <c r="EB25" s="2">
        <f t="shared" si="102"/>
        <v>15</v>
      </c>
      <c r="EE25" s="2">
        <f t="shared" si="188"/>
        <v>0</v>
      </c>
      <c r="EF25" s="2">
        <f t="shared" si="25"/>
        <v>1.2E-2</v>
      </c>
      <c r="EG25" s="2">
        <f t="shared" si="103"/>
        <v>15.012</v>
      </c>
      <c r="EH25" s="2">
        <f t="shared" si="104"/>
        <v>15</v>
      </c>
      <c r="EI25" s="2">
        <f t="shared" si="189"/>
        <v>0</v>
      </c>
      <c r="EJ25" s="2">
        <f t="shared" si="105"/>
        <v>1.2E-2</v>
      </c>
      <c r="EK25" s="2">
        <f t="shared" si="106"/>
        <v>15.012</v>
      </c>
      <c r="EL25" s="2">
        <f t="shared" si="107"/>
        <v>15</v>
      </c>
      <c r="EM25" s="2">
        <f t="shared" si="190"/>
        <v>0</v>
      </c>
      <c r="EN25" s="2">
        <f t="shared" si="108"/>
        <v>1.4E-2</v>
      </c>
      <c r="EO25" s="2">
        <f t="shared" si="109"/>
        <v>15.013999999999999</v>
      </c>
      <c r="EP25" s="2">
        <f t="shared" si="110"/>
        <v>15</v>
      </c>
      <c r="EQ25" s="2">
        <f t="shared" si="191"/>
        <v>0</v>
      </c>
      <c r="ER25" s="2">
        <f t="shared" si="111"/>
        <v>1.4999999999999999E-2</v>
      </c>
      <c r="ES25" s="2">
        <f t="shared" si="112"/>
        <v>15.015000000000001</v>
      </c>
      <c r="ET25" s="2">
        <f t="shared" si="113"/>
        <v>15</v>
      </c>
      <c r="EU25" s="2">
        <f t="shared" si="192"/>
        <v>0</v>
      </c>
      <c r="EV25" s="2">
        <f t="shared" si="114"/>
        <v>1.2E-2</v>
      </c>
      <c r="EW25" s="2">
        <f t="shared" si="115"/>
        <v>15.012</v>
      </c>
      <c r="EX25" s="2">
        <f t="shared" si="116"/>
        <v>15</v>
      </c>
      <c r="EY25" s="2">
        <f t="shared" si="193"/>
        <v>0</v>
      </c>
      <c r="EZ25" s="2">
        <f t="shared" si="117"/>
        <v>1.4E-2</v>
      </c>
      <c r="FA25" s="2">
        <f t="shared" si="118"/>
        <v>15.013999999999999</v>
      </c>
      <c r="FB25" s="2">
        <f t="shared" si="119"/>
        <v>15</v>
      </c>
      <c r="FC25" s="2">
        <f t="shared" si="194"/>
        <v>0</v>
      </c>
      <c r="FD25" s="2">
        <f t="shared" si="120"/>
        <v>8.0000000000000002E-3</v>
      </c>
      <c r="FE25" s="2">
        <f t="shared" si="121"/>
        <v>15.007999999999999</v>
      </c>
      <c r="FF25" s="2">
        <f t="shared" si="122"/>
        <v>15</v>
      </c>
      <c r="FH25" s="2">
        <f t="shared" si="195"/>
        <v>0</v>
      </c>
      <c r="FI25" s="2">
        <f t="shared" si="33"/>
        <v>1.2E-2</v>
      </c>
      <c r="FJ25" s="2">
        <f t="shared" si="34"/>
        <v>15.012</v>
      </c>
      <c r="FK25" s="2">
        <f t="shared" si="123"/>
        <v>15</v>
      </c>
      <c r="FL25" s="2">
        <f t="shared" si="196"/>
        <v>0</v>
      </c>
      <c r="FM25" s="2">
        <f t="shared" si="124"/>
        <v>1.2E-2</v>
      </c>
      <c r="FN25" s="2">
        <f t="shared" si="125"/>
        <v>15.012</v>
      </c>
      <c r="FO25" s="2">
        <f t="shared" si="126"/>
        <v>15</v>
      </c>
      <c r="FP25" s="2">
        <f t="shared" si="197"/>
        <v>0</v>
      </c>
      <c r="FQ25" s="2">
        <f t="shared" si="127"/>
        <v>1.4E-2</v>
      </c>
      <c r="FR25" s="2">
        <f t="shared" si="128"/>
        <v>15.013999999999999</v>
      </c>
      <c r="FS25" s="2">
        <f t="shared" si="129"/>
        <v>15</v>
      </c>
      <c r="FT25" s="2">
        <f t="shared" si="198"/>
        <v>0</v>
      </c>
      <c r="FU25" s="2">
        <f t="shared" si="130"/>
        <v>1.4999999999999999E-2</v>
      </c>
      <c r="FV25" s="2">
        <f t="shared" si="131"/>
        <v>15.015000000000001</v>
      </c>
      <c r="FW25" s="2">
        <f t="shared" si="132"/>
        <v>15</v>
      </c>
      <c r="FX25" s="2">
        <f t="shared" si="199"/>
        <v>0</v>
      </c>
      <c r="FY25" s="2">
        <f t="shared" si="133"/>
        <v>0.01</v>
      </c>
      <c r="FZ25" s="2">
        <f t="shared" si="134"/>
        <v>15.01</v>
      </c>
      <c r="GA25" s="2">
        <f t="shared" si="135"/>
        <v>15</v>
      </c>
      <c r="GB25" s="2">
        <f t="shared" si="200"/>
        <v>0</v>
      </c>
      <c r="GC25" s="2">
        <f t="shared" si="136"/>
        <v>1.2E-2</v>
      </c>
      <c r="GD25" s="2">
        <f t="shared" si="137"/>
        <v>15.012</v>
      </c>
      <c r="GE25" s="2">
        <f t="shared" si="138"/>
        <v>15</v>
      </c>
      <c r="GF25" s="2">
        <f t="shared" si="201"/>
        <v>0</v>
      </c>
      <c r="GG25" s="2">
        <f t="shared" si="139"/>
        <v>3.0000000000000001E-3</v>
      </c>
      <c r="GH25" s="2">
        <f t="shared" si="140"/>
        <v>15.003</v>
      </c>
      <c r="GI25" s="2">
        <f t="shared" si="141"/>
        <v>15</v>
      </c>
      <c r="GM25" s="2">
        <f t="shared" si="41"/>
        <v>0</v>
      </c>
      <c r="GN25" s="2" t="str">
        <f t="shared" si="42"/>
        <v>NO</v>
      </c>
      <c r="GO25" s="2">
        <f t="shared" si="43"/>
        <v>2000</v>
      </c>
      <c r="GP25" s="2" t="str">
        <f t="shared" si="44"/>
        <v>YES</v>
      </c>
      <c r="GR25" s="2">
        <f t="shared" si="202"/>
        <v>0</v>
      </c>
      <c r="GS25" s="2">
        <f t="shared" si="46"/>
        <v>6.0000000000000001E-3</v>
      </c>
      <c r="GT25" s="2">
        <f t="shared" si="47"/>
        <v>15.006</v>
      </c>
      <c r="GU25" s="2">
        <f t="shared" si="142"/>
        <v>15</v>
      </c>
      <c r="GV25" s="2">
        <f t="shared" si="203"/>
        <v>0</v>
      </c>
      <c r="GW25" s="2">
        <f t="shared" si="143"/>
        <v>1.0999999999999999E-2</v>
      </c>
      <c r="GX25" s="2">
        <f t="shared" si="144"/>
        <v>15.010999999999999</v>
      </c>
      <c r="GY25" s="2">
        <f t="shared" si="145"/>
        <v>15</v>
      </c>
      <c r="GZ25" s="2">
        <f t="shared" si="204"/>
        <v>0</v>
      </c>
      <c r="HA25" s="2">
        <f t="shared" si="146"/>
        <v>1.4E-2</v>
      </c>
      <c r="HB25" s="2">
        <f t="shared" si="147"/>
        <v>15.013999999999999</v>
      </c>
      <c r="HC25" s="2">
        <f t="shared" si="148"/>
        <v>15</v>
      </c>
      <c r="HD25" s="2">
        <f t="shared" si="205"/>
        <v>0</v>
      </c>
      <c r="HE25" s="2">
        <f t="shared" si="149"/>
        <v>1.4E-2</v>
      </c>
      <c r="HF25" s="2">
        <f t="shared" si="150"/>
        <v>15.013999999999999</v>
      </c>
      <c r="HG25" s="2">
        <f t="shared" si="151"/>
        <v>15</v>
      </c>
      <c r="HH25" s="2">
        <f t="shared" si="206"/>
        <v>0</v>
      </c>
      <c r="HI25" s="2">
        <f t="shared" si="152"/>
        <v>0.01</v>
      </c>
      <c r="HJ25" s="2">
        <f t="shared" si="153"/>
        <v>15.01</v>
      </c>
      <c r="HK25" s="2">
        <f t="shared" si="154"/>
        <v>15</v>
      </c>
      <c r="HL25" s="2">
        <f t="shared" si="207"/>
        <v>0</v>
      </c>
      <c r="HM25" s="2">
        <f t="shared" si="155"/>
        <v>1.0999999999999999E-2</v>
      </c>
      <c r="HN25" s="2">
        <f t="shared" si="156"/>
        <v>15.010999999999999</v>
      </c>
      <c r="HO25" s="2">
        <f t="shared" si="157"/>
        <v>15</v>
      </c>
      <c r="HP25" s="2">
        <f t="shared" si="208"/>
        <v>0</v>
      </c>
      <c r="HQ25" s="2">
        <f t="shared" si="158"/>
        <v>3.0000000000000001E-3</v>
      </c>
      <c r="HR25" s="2">
        <f t="shared" si="159"/>
        <v>15.003</v>
      </c>
      <c r="HS25" s="2">
        <f t="shared" si="160"/>
        <v>15</v>
      </c>
      <c r="HV25" s="2">
        <f t="shared" si="209"/>
        <v>0</v>
      </c>
      <c r="HW25" s="2">
        <f t="shared" si="55"/>
        <v>4.0000000000000001E-3</v>
      </c>
      <c r="HX25" s="2">
        <f t="shared" si="56"/>
        <v>15.004</v>
      </c>
      <c r="HY25" s="2">
        <f t="shared" si="161"/>
        <v>15</v>
      </c>
      <c r="HZ25" s="2">
        <f t="shared" si="210"/>
        <v>0</v>
      </c>
      <c r="IA25" s="2">
        <f t="shared" si="162"/>
        <v>8.9999999999999993E-3</v>
      </c>
      <c r="IB25" s="2">
        <f t="shared" si="163"/>
        <v>15.009</v>
      </c>
      <c r="IC25" s="2">
        <f t="shared" si="164"/>
        <v>15</v>
      </c>
      <c r="ID25" s="2">
        <f t="shared" si="211"/>
        <v>0</v>
      </c>
      <c r="IE25" s="2">
        <f t="shared" si="165"/>
        <v>1.0999999999999999E-2</v>
      </c>
      <c r="IF25" s="2">
        <f t="shared" si="166"/>
        <v>15.010999999999999</v>
      </c>
      <c r="IG25" s="2">
        <f t="shared" si="167"/>
        <v>15</v>
      </c>
      <c r="IH25" s="2">
        <f t="shared" si="212"/>
        <v>0</v>
      </c>
      <c r="II25" s="2">
        <f t="shared" si="168"/>
        <v>1.0999999999999999E-2</v>
      </c>
      <c r="IJ25" s="2">
        <f t="shared" si="169"/>
        <v>15.010999999999999</v>
      </c>
      <c r="IK25" s="2">
        <f t="shared" si="170"/>
        <v>15</v>
      </c>
      <c r="IL25" s="2">
        <f t="shared" si="213"/>
        <v>0</v>
      </c>
      <c r="IM25" s="2">
        <f t="shared" si="171"/>
        <v>4.0000000000000001E-3</v>
      </c>
      <c r="IN25" s="2">
        <f t="shared" si="172"/>
        <v>15.004</v>
      </c>
      <c r="IO25" s="2">
        <f t="shared" si="173"/>
        <v>15</v>
      </c>
      <c r="IP25" s="2">
        <f t="shared" si="214"/>
        <v>0</v>
      </c>
      <c r="IQ25" s="2">
        <f t="shared" si="174"/>
        <v>8.0000000000000002E-3</v>
      </c>
      <c r="IR25" s="2">
        <f t="shared" si="175"/>
        <v>15.007999999999999</v>
      </c>
      <c r="IS25" s="2">
        <f t="shared" si="176"/>
        <v>15</v>
      </c>
      <c r="IT25" s="2">
        <f t="shared" si="215"/>
        <v>0</v>
      </c>
      <c r="IU25" s="2">
        <f t="shared" si="177"/>
        <v>2E-3</v>
      </c>
      <c r="IV25" s="2">
        <f t="shared" si="178"/>
        <v>15.002000000000001</v>
      </c>
      <c r="IW25" s="2">
        <f t="shared" si="179"/>
        <v>15</v>
      </c>
    </row>
    <row r="26" spans="1:257" x14ac:dyDescent="0.45">
      <c r="A26" s="2">
        <f t="shared" si="63"/>
        <v>15</v>
      </c>
      <c r="B26" s="32">
        <v>22</v>
      </c>
      <c r="C26" s="22"/>
      <c r="D26" s="22"/>
      <c r="E26" s="22"/>
      <c r="F26" s="53"/>
      <c r="G26" s="32"/>
      <c r="H26" s="32"/>
      <c r="I26" s="32"/>
      <c r="J26" s="32"/>
      <c r="K26" s="32"/>
      <c r="L26" s="32"/>
      <c r="M26" s="32"/>
      <c r="N26" s="32"/>
      <c r="O26" s="32"/>
      <c r="P26" s="49"/>
      <c r="Q26" s="49"/>
      <c r="R26" s="49"/>
      <c r="S26" s="49"/>
      <c r="T26" s="49"/>
      <c r="U26" s="49"/>
      <c r="V26" s="32"/>
      <c r="W26" s="49"/>
      <c r="X26" s="32"/>
      <c r="Y26" s="32"/>
      <c r="Z26" s="24">
        <f t="shared" si="5"/>
        <v>2000</v>
      </c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4">
        <f t="shared" si="64"/>
        <v>0</v>
      </c>
      <c r="AL26" s="24">
        <f t="shared" si="7"/>
        <v>2000</v>
      </c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24">
        <f t="shared" si="65"/>
        <v>0</v>
      </c>
      <c r="AX26" s="24">
        <f t="shared" si="8"/>
        <v>2000</v>
      </c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24">
        <f t="shared" si="66"/>
        <v>0</v>
      </c>
      <c r="BJ26" s="24">
        <f t="shared" si="9"/>
        <v>2000</v>
      </c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24">
        <f t="shared" si="67"/>
        <v>0</v>
      </c>
      <c r="BV26" s="24">
        <f t="shared" si="10"/>
        <v>2000</v>
      </c>
      <c r="BW26" s="24">
        <f t="shared" si="68"/>
        <v>15</v>
      </c>
      <c r="BX26" s="24">
        <f t="shared" si="69"/>
        <v>15</v>
      </c>
      <c r="BY26" s="24">
        <f t="shared" si="70"/>
        <v>15</v>
      </c>
      <c r="BZ26" s="24">
        <f t="shared" si="71"/>
        <v>15</v>
      </c>
      <c r="CA26" s="24">
        <f t="shared" si="72"/>
        <v>15</v>
      </c>
      <c r="CB26" s="24">
        <f t="shared" si="11"/>
        <v>15</v>
      </c>
      <c r="CC26" s="24">
        <f t="shared" si="12"/>
        <v>15</v>
      </c>
      <c r="CD26" s="24">
        <f t="shared" si="13"/>
        <v>15</v>
      </c>
      <c r="CE26" s="24">
        <f t="shared" si="14"/>
        <v>15</v>
      </c>
      <c r="CF26" s="24">
        <f t="shared" si="15"/>
        <v>15</v>
      </c>
      <c r="CG26" s="24" t="str">
        <f>IF($O26=Constants!$B$2,RANK($CA26,$CA$6:$CA$64,1),"-")</f>
        <v>-</v>
      </c>
      <c r="CH26" s="24" t="str">
        <f t="shared" si="73"/>
        <v/>
      </c>
      <c r="CI26" s="24" t="str">
        <f>IF($O26=Constants!$B$3,RANK($CA26,$CA$6:$CA$64,1),"-")</f>
        <v>-</v>
      </c>
      <c r="CJ26" s="24" t="str">
        <f t="shared" si="74"/>
        <v/>
      </c>
      <c r="CK26" s="24" t="str">
        <f>IF($O26=Constants!$B$4,RANK($CA26,$CA$6:$CA$64,1),"-")</f>
        <v>-</v>
      </c>
      <c r="CL26" s="24" t="str">
        <f t="shared" si="75"/>
        <v/>
      </c>
      <c r="CM26" s="24" t="str">
        <f>IF($O26=Constants!$B$5,RANK($CA26,$CA$6:$CA$64,1),"-")</f>
        <v>-</v>
      </c>
      <c r="CN26" s="24" t="str">
        <f t="shared" si="76"/>
        <v/>
      </c>
      <c r="CO26" s="24" t="str">
        <f>IF($O26=Constants!$B$6,RANK($CA26,$CA$6:$CA$64,1),"-")</f>
        <v>-</v>
      </c>
      <c r="CP26" s="24" t="str">
        <f t="shared" si="77"/>
        <v/>
      </c>
      <c r="CQ26" s="24" t="str">
        <f>IF($O26=Constants!$B$7,RANK($CA26,$CA$6:$CA$64,1),"-")</f>
        <v>-</v>
      </c>
      <c r="CR26" s="24" t="str">
        <f t="shared" si="78"/>
        <v/>
      </c>
      <c r="CS26" s="24" t="str">
        <f>IF($G26=Constants!$C$4,RANK($CA26,$CA$6:$CA$64,1),"-")</f>
        <v>-</v>
      </c>
      <c r="CT26" s="24" t="str">
        <f t="shared" si="79"/>
        <v xml:space="preserve"> </v>
      </c>
      <c r="CU26" s="24" t="str">
        <f>IF($G26=Constants!$C$2,RANK($CA26,$CA$6:$CA$64,1),"-")</f>
        <v>-</v>
      </c>
      <c r="CV26" s="24" t="str">
        <f t="shared" si="80"/>
        <v xml:space="preserve"> </v>
      </c>
      <c r="CW26" s="24" t="str">
        <f t="shared" si="81"/>
        <v xml:space="preserve"> </v>
      </c>
      <c r="CX26" s="57">
        <f t="shared" si="180"/>
        <v>0</v>
      </c>
      <c r="CY26" s="24">
        <f t="shared" si="82"/>
        <v>0</v>
      </c>
      <c r="DA26" s="2">
        <f t="shared" si="181"/>
        <v>0</v>
      </c>
      <c r="DB26" s="2">
        <f t="shared" si="17"/>
        <v>1.2E-2</v>
      </c>
      <c r="DC26" s="2">
        <f t="shared" si="83"/>
        <v>15.012</v>
      </c>
      <c r="DD26" s="2">
        <f t="shared" si="84"/>
        <v>15</v>
      </c>
      <c r="DE26" s="2">
        <f t="shared" si="182"/>
        <v>0</v>
      </c>
      <c r="DF26" s="2">
        <f t="shared" si="85"/>
        <v>1.2999999999999999E-2</v>
      </c>
      <c r="DG26" s="2">
        <f t="shared" si="86"/>
        <v>15.013</v>
      </c>
      <c r="DH26" s="2">
        <f t="shared" si="87"/>
        <v>15</v>
      </c>
      <c r="DI26" s="2">
        <f t="shared" si="183"/>
        <v>0</v>
      </c>
      <c r="DJ26" s="2">
        <f t="shared" si="88"/>
        <v>1.4E-2</v>
      </c>
      <c r="DK26" s="2">
        <f t="shared" si="89"/>
        <v>15.013999999999999</v>
      </c>
      <c r="DL26" s="2">
        <f t="shared" si="90"/>
        <v>15</v>
      </c>
      <c r="DM26" s="2">
        <f t="shared" si="184"/>
        <v>0</v>
      </c>
      <c r="DN26" s="2">
        <f t="shared" si="91"/>
        <v>1.4999999999999999E-2</v>
      </c>
      <c r="DO26" s="2">
        <f t="shared" si="92"/>
        <v>15.015000000000001</v>
      </c>
      <c r="DP26" s="2">
        <f t="shared" si="93"/>
        <v>15</v>
      </c>
      <c r="DQ26" s="2">
        <f t="shared" si="185"/>
        <v>0</v>
      </c>
      <c r="DR26" s="2">
        <f t="shared" si="94"/>
        <v>1.2E-2</v>
      </c>
      <c r="DS26" s="2">
        <f t="shared" si="95"/>
        <v>15.012</v>
      </c>
      <c r="DT26" s="2">
        <f t="shared" si="96"/>
        <v>15</v>
      </c>
      <c r="DU26" s="2">
        <f t="shared" si="186"/>
        <v>0</v>
      </c>
      <c r="DV26" s="2">
        <f t="shared" si="97"/>
        <v>1.4999999999999999E-2</v>
      </c>
      <c r="DW26" s="2">
        <f t="shared" si="98"/>
        <v>15.015000000000001</v>
      </c>
      <c r="DX26" s="2">
        <f t="shared" si="99"/>
        <v>15</v>
      </c>
      <c r="DY26" s="2">
        <f t="shared" si="187"/>
        <v>0</v>
      </c>
      <c r="DZ26" s="2">
        <f t="shared" si="100"/>
        <v>1.2E-2</v>
      </c>
      <c r="EA26" s="2">
        <f t="shared" si="101"/>
        <v>15.012</v>
      </c>
      <c r="EB26" s="2">
        <f t="shared" si="102"/>
        <v>15</v>
      </c>
      <c r="EE26" s="2">
        <f t="shared" si="188"/>
        <v>0</v>
      </c>
      <c r="EF26" s="2">
        <f t="shared" si="25"/>
        <v>1.2E-2</v>
      </c>
      <c r="EG26" s="2">
        <f t="shared" si="103"/>
        <v>15.012</v>
      </c>
      <c r="EH26" s="2">
        <f t="shared" si="104"/>
        <v>15</v>
      </c>
      <c r="EI26" s="2">
        <f t="shared" si="189"/>
        <v>0</v>
      </c>
      <c r="EJ26" s="2">
        <f t="shared" si="105"/>
        <v>1.2E-2</v>
      </c>
      <c r="EK26" s="2">
        <f t="shared" si="106"/>
        <v>15.012</v>
      </c>
      <c r="EL26" s="2">
        <f t="shared" si="107"/>
        <v>15</v>
      </c>
      <c r="EM26" s="2">
        <f t="shared" si="190"/>
        <v>0</v>
      </c>
      <c r="EN26" s="2">
        <f t="shared" si="108"/>
        <v>1.4E-2</v>
      </c>
      <c r="EO26" s="2">
        <f t="shared" si="109"/>
        <v>15.013999999999999</v>
      </c>
      <c r="EP26" s="2">
        <f t="shared" si="110"/>
        <v>15</v>
      </c>
      <c r="EQ26" s="2">
        <f t="shared" si="191"/>
        <v>0</v>
      </c>
      <c r="ER26" s="2">
        <f t="shared" si="111"/>
        <v>1.4999999999999999E-2</v>
      </c>
      <c r="ES26" s="2">
        <f t="shared" si="112"/>
        <v>15.015000000000001</v>
      </c>
      <c r="ET26" s="2">
        <f t="shared" si="113"/>
        <v>15</v>
      </c>
      <c r="EU26" s="2">
        <f t="shared" si="192"/>
        <v>0</v>
      </c>
      <c r="EV26" s="2">
        <f t="shared" si="114"/>
        <v>1.2E-2</v>
      </c>
      <c r="EW26" s="2">
        <f t="shared" si="115"/>
        <v>15.012</v>
      </c>
      <c r="EX26" s="2">
        <f t="shared" si="116"/>
        <v>15</v>
      </c>
      <c r="EY26" s="2">
        <f t="shared" si="193"/>
        <v>0</v>
      </c>
      <c r="EZ26" s="2">
        <f t="shared" si="117"/>
        <v>1.4E-2</v>
      </c>
      <c r="FA26" s="2">
        <f t="shared" si="118"/>
        <v>15.013999999999999</v>
      </c>
      <c r="FB26" s="2">
        <f t="shared" si="119"/>
        <v>15</v>
      </c>
      <c r="FC26" s="2">
        <f t="shared" si="194"/>
        <v>0</v>
      </c>
      <c r="FD26" s="2">
        <f t="shared" si="120"/>
        <v>8.0000000000000002E-3</v>
      </c>
      <c r="FE26" s="2">
        <f t="shared" si="121"/>
        <v>15.007999999999999</v>
      </c>
      <c r="FF26" s="2">
        <f t="shared" si="122"/>
        <v>15</v>
      </c>
      <c r="FH26" s="2">
        <f t="shared" si="195"/>
        <v>0</v>
      </c>
      <c r="FI26" s="2">
        <f t="shared" si="33"/>
        <v>1.2E-2</v>
      </c>
      <c r="FJ26" s="2">
        <f t="shared" si="34"/>
        <v>15.012</v>
      </c>
      <c r="FK26" s="2">
        <f t="shared" si="123"/>
        <v>15</v>
      </c>
      <c r="FL26" s="2">
        <f t="shared" si="196"/>
        <v>0</v>
      </c>
      <c r="FM26" s="2">
        <f t="shared" si="124"/>
        <v>1.2E-2</v>
      </c>
      <c r="FN26" s="2">
        <f t="shared" si="125"/>
        <v>15.012</v>
      </c>
      <c r="FO26" s="2">
        <f t="shared" si="126"/>
        <v>15</v>
      </c>
      <c r="FP26" s="2">
        <f t="shared" si="197"/>
        <v>0</v>
      </c>
      <c r="FQ26" s="2">
        <f t="shared" si="127"/>
        <v>1.4E-2</v>
      </c>
      <c r="FR26" s="2">
        <f t="shared" si="128"/>
        <v>15.013999999999999</v>
      </c>
      <c r="FS26" s="2">
        <f t="shared" si="129"/>
        <v>15</v>
      </c>
      <c r="FT26" s="2">
        <f t="shared" si="198"/>
        <v>0</v>
      </c>
      <c r="FU26" s="2">
        <f t="shared" si="130"/>
        <v>1.4999999999999999E-2</v>
      </c>
      <c r="FV26" s="2">
        <f t="shared" si="131"/>
        <v>15.015000000000001</v>
      </c>
      <c r="FW26" s="2">
        <f t="shared" si="132"/>
        <v>15</v>
      </c>
      <c r="FX26" s="2">
        <f t="shared" si="199"/>
        <v>0</v>
      </c>
      <c r="FY26" s="2">
        <f t="shared" si="133"/>
        <v>0.01</v>
      </c>
      <c r="FZ26" s="2">
        <f t="shared" si="134"/>
        <v>15.01</v>
      </c>
      <c r="GA26" s="2">
        <f t="shared" si="135"/>
        <v>15</v>
      </c>
      <c r="GB26" s="2">
        <f t="shared" si="200"/>
        <v>0</v>
      </c>
      <c r="GC26" s="2">
        <f t="shared" si="136"/>
        <v>1.2E-2</v>
      </c>
      <c r="GD26" s="2">
        <f t="shared" si="137"/>
        <v>15.012</v>
      </c>
      <c r="GE26" s="2">
        <f t="shared" si="138"/>
        <v>15</v>
      </c>
      <c r="GF26" s="2">
        <f t="shared" si="201"/>
        <v>0</v>
      </c>
      <c r="GG26" s="2">
        <f t="shared" si="139"/>
        <v>3.0000000000000001E-3</v>
      </c>
      <c r="GH26" s="2">
        <f t="shared" si="140"/>
        <v>15.003</v>
      </c>
      <c r="GI26" s="2">
        <f t="shared" si="141"/>
        <v>15</v>
      </c>
      <c r="GM26" s="2">
        <f t="shared" si="41"/>
        <v>0</v>
      </c>
      <c r="GN26" s="2" t="str">
        <f t="shared" si="42"/>
        <v>NO</v>
      </c>
      <c r="GO26" s="2">
        <f t="shared" si="43"/>
        <v>2000</v>
      </c>
      <c r="GP26" s="2" t="str">
        <f t="shared" si="44"/>
        <v>YES</v>
      </c>
      <c r="GR26" s="2">
        <f t="shared" si="202"/>
        <v>0</v>
      </c>
      <c r="GS26" s="2">
        <f t="shared" si="46"/>
        <v>6.0000000000000001E-3</v>
      </c>
      <c r="GT26" s="2">
        <f t="shared" si="47"/>
        <v>15.006</v>
      </c>
      <c r="GU26" s="2">
        <f t="shared" si="142"/>
        <v>15</v>
      </c>
      <c r="GV26" s="2">
        <f t="shared" si="203"/>
        <v>0</v>
      </c>
      <c r="GW26" s="2">
        <f t="shared" si="143"/>
        <v>1.0999999999999999E-2</v>
      </c>
      <c r="GX26" s="2">
        <f t="shared" si="144"/>
        <v>15.010999999999999</v>
      </c>
      <c r="GY26" s="2">
        <f t="shared" si="145"/>
        <v>15</v>
      </c>
      <c r="GZ26" s="2">
        <f t="shared" si="204"/>
        <v>0</v>
      </c>
      <c r="HA26" s="2">
        <f t="shared" si="146"/>
        <v>1.4E-2</v>
      </c>
      <c r="HB26" s="2">
        <f t="shared" si="147"/>
        <v>15.013999999999999</v>
      </c>
      <c r="HC26" s="2">
        <f t="shared" si="148"/>
        <v>15</v>
      </c>
      <c r="HD26" s="2">
        <f t="shared" si="205"/>
        <v>0</v>
      </c>
      <c r="HE26" s="2">
        <f t="shared" si="149"/>
        <v>1.4E-2</v>
      </c>
      <c r="HF26" s="2">
        <f t="shared" si="150"/>
        <v>15.013999999999999</v>
      </c>
      <c r="HG26" s="2">
        <f t="shared" si="151"/>
        <v>15</v>
      </c>
      <c r="HH26" s="2">
        <f t="shared" si="206"/>
        <v>0</v>
      </c>
      <c r="HI26" s="2">
        <f t="shared" si="152"/>
        <v>0.01</v>
      </c>
      <c r="HJ26" s="2">
        <f t="shared" si="153"/>
        <v>15.01</v>
      </c>
      <c r="HK26" s="2">
        <f t="shared" si="154"/>
        <v>15</v>
      </c>
      <c r="HL26" s="2">
        <f t="shared" si="207"/>
        <v>0</v>
      </c>
      <c r="HM26" s="2">
        <f t="shared" si="155"/>
        <v>1.0999999999999999E-2</v>
      </c>
      <c r="HN26" s="2">
        <f t="shared" si="156"/>
        <v>15.010999999999999</v>
      </c>
      <c r="HO26" s="2">
        <f t="shared" si="157"/>
        <v>15</v>
      </c>
      <c r="HP26" s="2">
        <f t="shared" si="208"/>
        <v>0</v>
      </c>
      <c r="HQ26" s="2">
        <f t="shared" si="158"/>
        <v>3.0000000000000001E-3</v>
      </c>
      <c r="HR26" s="2">
        <f t="shared" si="159"/>
        <v>15.003</v>
      </c>
      <c r="HS26" s="2">
        <f t="shared" si="160"/>
        <v>15</v>
      </c>
      <c r="HV26" s="2">
        <f t="shared" si="209"/>
        <v>0</v>
      </c>
      <c r="HW26" s="2">
        <f t="shared" si="55"/>
        <v>4.0000000000000001E-3</v>
      </c>
      <c r="HX26" s="2">
        <f t="shared" si="56"/>
        <v>15.004</v>
      </c>
      <c r="HY26" s="2">
        <f t="shared" si="161"/>
        <v>15</v>
      </c>
      <c r="HZ26" s="2">
        <f t="shared" si="210"/>
        <v>0</v>
      </c>
      <c r="IA26" s="2">
        <f t="shared" si="162"/>
        <v>8.9999999999999993E-3</v>
      </c>
      <c r="IB26" s="2">
        <f t="shared" si="163"/>
        <v>15.009</v>
      </c>
      <c r="IC26" s="2">
        <f t="shared" si="164"/>
        <v>15</v>
      </c>
      <c r="ID26" s="2">
        <f t="shared" si="211"/>
        <v>0</v>
      </c>
      <c r="IE26" s="2">
        <f t="shared" si="165"/>
        <v>1.0999999999999999E-2</v>
      </c>
      <c r="IF26" s="2">
        <f t="shared" si="166"/>
        <v>15.010999999999999</v>
      </c>
      <c r="IG26" s="2">
        <f t="shared" si="167"/>
        <v>15</v>
      </c>
      <c r="IH26" s="2">
        <f t="shared" si="212"/>
        <v>0</v>
      </c>
      <c r="II26" s="2">
        <f t="shared" si="168"/>
        <v>1.0999999999999999E-2</v>
      </c>
      <c r="IJ26" s="2">
        <f t="shared" si="169"/>
        <v>15.010999999999999</v>
      </c>
      <c r="IK26" s="2">
        <f t="shared" si="170"/>
        <v>15</v>
      </c>
      <c r="IL26" s="2">
        <f t="shared" si="213"/>
        <v>0</v>
      </c>
      <c r="IM26" s="2">
        <f t="shared" si="171"/>
        <v>4.0000000000000001E-3</v>
      </c>
      <c r="IN26" s="2">
        <f t="shared" si="172"/>
        <v>15.004</v>
      </c>
      <c r="IO26" s="2">
        <f t="shared" si="173"/>
        <v>15</v>
      </c>
      <c r="IP26" s="2">
        <f t="shared" si="214"/>
        <v>0</v>
      </c>
      <c r="IQ26" s="2">
        <f t="shared" si="174"/>
        <v>8.0000000000000002E-3</v>
      </c>
      <c r="IR26" s="2">
        <f t="shared" si="175"/>
        <v>15.007999999999999</v>
      </c>
      <c r="IS26" s="2">
        <f t="shared" si="176"/>
        <v>15</v>
      </c>
      <c r="IT26" s="2">
        <f t="shared" si="215"/>
        <v>0</v>
      </c>
      <c r="IU26" s="2">
        <f t="shared" si="177"/>
        <v>2E-3</v>
      </c>
      <c r="IV26" s="2">
        <f t="shared" si="178"/>
        <v>15.002000000000001</v>
      </c>
      <c r="IW26" s="2">
        <f t="shared" si="179"/>
        <v>15</v>
      </c>
    </row>
    <row r="27" spans="1:257" x14ac:dyDescent="0.45">
      <c r="A27" s="2">
        <f t="shared" si="63"/>
        <v>15</v>
      </c>
      <c r="B27" s="32">
        <v>23</v>
      </c>
      <c r="C27" s="22"/>
      <c r="D27" s="22"/>
      <c r="E27" s="22"/>
      <c r="F27" s="53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24">
        <f t="shared" si="5"/>
        <v>2000</v>
      </c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24">
        <f t="shared" si="64"/>
        <v>0</v>
      </c>
      <c r="AL27" s="24">
        <f t="shared" si="7"/>
        <v>2000</v>
      </c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24">
        <f t="shared" si="65"/>
        <v>0</v>
      </c>
      <c r="AX27" s="24">
        <f t="shared" si="8"/>
        <v>2000</v>
      </c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24">
        <f t="shared" si="66"/>
        <v>0</v>
      </c>
      <c r="BJ27" s="24">
        <f t="shared" si="9"/>
        <v>2000</v>
      </c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24">
        <f t="shared" si="67"/>
        <v>0</v>
      </c>
      <c r="BV27" s="24">
        <f t="shared" si="10"/>
        <v>2000</v>
      </c>
      <c r="BW27" s="24">
        <f t="shared" si="68"/>
        <v>15</v>
      </c>
      <c r="BX27" s="24">
        <f t="shared" si="69"/>
        <v>15</v>
      </c>
      <c r="BY27" s="24">
        <f t="shared" si="70"/>
        <v>15</v>
      </c>
      <c r="BZ27" s="24">
        <f t="shared" si="71"/>
        <v>15</v>
      </c>
      <c r="CA27" s="24">
        <f t="shared" si="72"/>
        <v>15</v>
      </c>
      <c r="CB27" s="24">
        <f t="shared" si="11"/>
        <v>15</v>
      </c>
      <c r="CC27" s="24">
        <f t="shared" si="12"/>
        <v>15</v>
      </c>
      <c r="CD27" s="24">
        <f t="shared" si="13"/>
        <v>15</v>
      </c>
      <c r="CE27" s="24">
        <f t="shared" si="14"/>
        <v>15</v>
      </c>
      <c r="CF27" s="24">
        <f t="shared" si="15"/>
        <v>15</v>
      </c>
      <c r="CG27" s="24" t="str">
        <f>IF($O27=Constants!$B$2,RANK($CA27,$CA$6:$CA$64,1),"-")</f>
        <v>-</v>
      </c>
      <c r="CH27" s="24" t="str">
        <f t="shared" si="73"/>
        <v/>
      </c>
      <c r="CI27" s="24" t="str">
        <f>IF($O27=Constants!$B$3,RANK($CA27,$CA$6:$CA$64,1),"-")</f>
        <v>-</v>
      </c>
      <c r="CJ27" s="24" t="str">
        <f t="shared" si="74"/>
        <v/>
      </c>
      <c r="CK27" s="24" t="str">
        <f>IF($O27=Constants!$B$4,RANK($CA27,$CA$6:$CA$64,1),"-")</f>
        <v>-</v>
      </c>
      <c r="CL27" s="24" t="str">
        <f t="shared" si="75"/>
        <v/>
      </c>
      <c r="CM27" s="24" t="str">
        <f>IF($O27=Constants!$B$5,RANK($CA27,$CA$6:$CA$64,1),"-")</f>
        <v>-</v>
      </c>
      <c r="CN27" s="24" t="str">
        <f t="shared" si="76"/>
        <v/>
      </c>
      <c r="CO27" s="24" t="str">
        <f>IF($O27=Constants!$B$6,RANK($CA27,$CA$6:$CA$64,1),"-")</f>
        <v>-</v>
      </c>
      <c r="CP27" s="24" t="str">
        <f t="shared" si="77"/>
        <v/>
      </c>
      <c r="CQ27" s="24" t="str">
        <f>IF($O27=Constants!$B$7,RANK($CA27,$CA$6:$CA$64,1),"-")</f>
        <v>-</v>
      </c>
      <c r="CR27" s="24" t="str">
        <f t="shared" si="78"/>
        <v/>
      </c>
      <c r="CS27" s="24" t="str">
        <f>IF($G27=Constants!$C$4,RANK($CA27,$CA$6:$CA$64,1),"-")</f>
        <v>-</v>
      </c>
      <c r="CT27" s="24" t="str">
        <f t="shared" si="79"/>
        <v xml:space="preserve"> </v>
      </c>
      <c r="CU27" s="24" t="str">
        <f>IF($G27=Constants!$C$2,RANK($CA27,$CA$6:$CA$64,1),"-")</f>
        <v>-</v>
      </c>
      <c r="CV27" s="24" t="str">
        <f t="shared" si="80"/>
        <v xml:space="preserve"> </v>
      </c>
      <c r="CW27" s="24" t="str">
        <f t="shared" si="81"/>
        <v xml:space="preserve"> </v>
      </c>
      <c r="CX27" s="57">
        <f t="shared" si="180"/>
        <v>0</v>
      </c>
      <c r="CY27" s="24">
        <f t="shared" si="82"/>
        <v>0</v>
      </c>
      <c r="DA27" s="2">
        <f t="shared" si="181"/>
        <v>0</v>
      </c>
      <c r="DB27" s="2">
        <f t="shared" si="17"/>
        <v>1.2E-2</v>
      </c>
      <c r="DC27" s="2">
        <f t="shared" si="83"/>
        <v>15.012</v>
      </c>
      <c r="DD27" s="2">
        <f t="shared" si="84"/>
        <v>15</v>
      </c>
      <c r="DE27" s="2">
        <f t="shared" si="182"/>
        <v>0</v>
      </c>
      <c r="DF27" s="2">
        <f t="shared" si="85"/>
        <v>1.2999999999999999E-2</v>
      </c>
      <c r="DG27" s="2">
        <f t="shared" si="86"/>
        <v>15.013</v>
      </c>
      <c r="DH27" s="2">
        <f t="shared" si="87"/>
        <v>15</v>
      </c>
      <c r="DI27" s="2">
        <f t="shared" si="183"/>
        <v>0</v>
      </c>
      <c r="DJ27" s="2">
        <f t="shared" si="88"/>
        <v>1.4E-2</v>
      </c>
      <c r="DK27" s="2">
        <f t="shared" si="89"/>
        <v>15.013999999999999</v>
      </c>
      <c r="DL27" s="2">
        <f t="shared" si="90"/>
        <v>15</v>
      </c>
      <c r="DM27" s="2">
        <f t="shared" si="184"/>
        <v>0</v>
      </c>
      <c r="DN27" s="2">
        <f t="shared" si="91"/>
        <v>1.4999999999999999E-2</v>
      </c>
      <c r="DO27" s="2">
        <f t="shared" si="92"/>
        <v>15.015000000000001</v>
      </c>
      <c r="DP27" s="2">
        <f t="shared" si="93"/>
        <v>15</v>
      </c>
      <c r="DQ27" s="2">
        <f t="shared" si="185"/>
        <v>0</v>
      </c>
      <c r="DR27" s="2">
        <f t="shared" si="94"/>
        <v>1.2E-2</v>
      </c>
      <c r="DS27" s="2">
        <f t="shared" si="95"/>
        <v>15.012</v>
      </c>
      <c r="DT27" s="2">
        <f t="shared" si="96"/>
        <v>15</v>
      </c>
      <c r="DU27" s="2">
        <f t="shared" si="186"/>
        <v>0</v>
      </c>
      <c r="DV27" s="2">
        <f t="shared" si="97"/>
        <v>1.4999999999999999E-2</v>
      </c>
      <c r="DW27" s="2">
        <f t="shared" si="98"/>
        <v>15.015000000000001</v>
      </c>
      <c r="DX27" s="2">
        <f t="shared" si="99"/>
        <v>15</v>
      </c>
      <c r="DY27" s="2">
        <f t="shared" si="187"/>
        <v>0</v>
      </c>
      <c r="DZ27" s="2">
        <f t="shared" si="100"/>
        <v>1.2E-2</v>
      </c>
      <c r="EA27" s="2">
        <f t="shared" si="101"/>
        <v>15.012</v>
      </c>
      <c r="EB27" s="2">
        <f t="shared" si="102"/>
        <v>15</v>
      </c>
      <c r="EE27" s="2">
        <f t="shared" si="188"/>
        <v>0</v>
      </c>
      <c r="EF27" s="2">
        <f t="shared" si="25"/>
        <v>1.2E-2</v>
      </c>
      <c r="EG27" s="2">
        <f t="shared" si="103"/>
        <v>15.012</v>
      </c>
      <c r="EH27" s="2">
        <f t="shared" si="104"/>
        <v>15</v>
      </c>
      <c r="EI27" s="2">
        <f t="shared" si="189"/>
        <v>0</v>
      </c>
      <c r="EJ27" s="2">
        <f t="shared" si="105"/>
        <v>1.2E-2</v>
      </c>
      <c r="EK27" s="2">
        <f t="shared" si="106"/>
        <v>15.012</v>
      </c>
      <c r="EL27" s="2">
        <f t="shared" si="107"/>
        <v>15</v>
      </c>
      <c r="EM27" s="2">
        <f t="shared" si="190"/>
        <v>0</v>
      </c>
      <c r="EN27" s="2">
        <f t="shared" si="108"/>
        <v>1.4E-2</v>
      </c>
      <c r="EO27" s="2">
        <f t="shared" si="109"/>
        <v>15.013999999999999</v>
      </c>
      <c r="EP27" s="2">
        <f t="shared" si="110"/>
        <v>15</v>
      </c>
      <c r="EQ27" s="2">
        <f t="shared" si="191"/>
        <v>0</v>
      </c>
      <c r="ER27" s="2">
        <f t="shared" si="111"/>
        <v>1.4999999999999999E-2</v>
      </c>
      <c r="ES27" s="2">
        <f t="shared" si="112"/>
        <v>15.015000000000001</v>
      </c>
      <c r="ET27" s="2">
        <f t="shared" si="113"/>
        <v>15</v>
      </c>
      <c r="EU27" s="2">
        <f t="shared" si="192"/>
        <v>0</v>
      </c>
      <c r="EV27" s="2">
        <f t="shared" si="114"/>
        <v>1.2E-2</v>
      </c>
      <c r="EW27" s="2">
        <f t="shared" si="115"/>
        <v>15.012</v>
      </c>
      <c r="EX27" s="2">
        <f t="shared" si="116"/>
        <v>15</v>
      </c>
      <c r="EY27" s="2">
        <f t="shared" si="193"/>
        <v>0</v>
      </c>
      <c r="EZ27" s="2">
        <f t="shared" si="117"/>
        <v>1.4E-2</v>
      </c>
      <c r="FA27" s="2">
        <f t="shared" si="118"/>
        <v>15.013999999999999</v>
      </c>
      <c r="FB27" s="2">
        <f t="shared" si="119"/>
        <v>15</v>
      </c>
      <c r="FC27" s="2">
        <f t="shared" si="194"/>
        <v>0</v>
      </c>
      <c r="FD27" s="2">
        <f t="shared" si="120"/>
        <v>8.0000000000000002E-3</v>
      </c>
      <c r="FE27" s="2">
        <f t="shared" si="121"/>
        <v>15.007999999999999</v>
      </c>
      <c r="FF27" s="2">
        <f t="shared" si="122"/>
        <v>15</v>
      </c>
      <c r="FH27" s="2">
        <f t="shared" si="195"/>
        <v>0</v>
      </c>
      <c r="FI27" s="2">
        <f t="shared" si="33"/>
        <v>1.2E-2</v>
      </c>
      <c r="FJ27" s="2">
        <f t="shared" si="34"/>
        <v>15.012</v>
      </c>
      <c r="FK27" s="2">
        <f t="shared" si="123"/>
        <v>15</v>
      </c>
      <c r="FL27" s="2">
        <f t="shared" si="196"/>
        <v>0</v>
      </c>
      <c r="FM27" s="2">
        <f t="shared" si="124"/>
        <v>1.2E-2</v>
      </c>
      <c r="FN27" s="2">
        <f t="shared" si="125"/>
        <v>15.012</v>
      </c>
      <c r="FO27" s="2">
        <f t="shared" si="126"/>
        <v>15</v>
      </c>
      <c r="FP27" s="2">
        <f t="shared" si="197"/>
        <v>0</v>
      </c>
      <c r="FQ27" s="2">
        <f t="shared" si="127"/>
        <v>1.4E-2</v>
      </c>
      <c r="FR27" s="2">
        <f t="shared" si="128"/>
        <v>15.013999999999999</v>
      </c>
      <c r="FS27" s="2">
        <f t="shared" si="129"/>
        <v>15</v>
      </c>
      <c r="FT27" s="2">
        <f t="shared" si="198"/>
        <v>0</v>
      </c>
      <c r="FU27" s="2">
        <f t="shared" si="130"/>
        <v>1.4999999999999999E-2</v>
      </c>
      <c r="FV27" s="2">
        <f t="shared" si="131"/>
        <v>15.015000000000001</v>
      </c>
      <c r="FW27" s="2">
        <f t="shared" si="132"/>
        <v>15</v>
      </c>
      <c r="FX27" s="2">
        <f t="shared" si="199"/>
        <v>0</v>
      </c>
      <c r="FY27" s="2">
        <f t="shared" si="133"/>
        <v>0.01</v>
      </c>
      <c r="FZ27" s="2">
        <f t="shared" si="134"/>
        <v>15.01</v>
      </c>
      <c r="GA27" s="2">
        <f t="shared" si="135"/>
        <v>15</v>
      </c>
      <c r="GB27" s="2">
        <f t="shared" si="200"/>
        <v>0</v>
      </c>
      <c r="GC27" s="2">
        <f t="shared" si="136"/>
        <v>1.2E-2</v>
      </c>
      <c r="GD27" s="2">
        <f t="shared" si="137"/>
        <v>15.012</v>
      </c>
      <c r="GE27" s="2">
        <f t="shared" si="138"/>
        <v>15</v>
      </c>
      <c r="GF27" s="2">
        <f t="shared" si="201"/>
        <v>0</v>
      </c>
      <c r="GG27" s="2">
        <f t="shared" si="139"/>
        <v>3.0000000000000001E-3</v>
      </c>
      <c r="GH27" s="2">
        <f t="shared" si="140"/>
        <v>15.003</v>
      </c>
      <c r="GI27" s="2">
        <f t="shared" si="141"/>
        <v>15</v>
      </c>
      <c r="GM27" s="2">
        <f t="shared" si="41"/>
        <v>0</v>
      </c>
      <c r="GN27" s="2" t="str">
        <f t="shared" si="42"/>
        <v>NO</v>
      </c>
      <c r="GO27" s="2">
        <f t="shared" si="43"/>
        <v>2000</v>
      </c>
      <c r="GP27" s="2" t="str">
        <f t="shared" si="44"/>
        <v>YES</v>
      </c>
      <c r="GR27" s="2">
        <f t="shared" si="202"/>
        <v>0</v>
      </c>
      <c r="GS27" s="2">
        <f t="shared" si="46"/>
        <v>6.0000000000000001E-3</v>
      </c>
      <c r="GT27" s="2">
        <f t="shared" si="47"/>
        <v>15.006</v>
      </c>
      <c r="GU27" s="2">
        <f t="shared" si="142"/>
        <v>15</v>
      </c>
      <c r="GV27" s="2">
        <f t="shared" si="203"/>
        <v>0</v>
      </c>
      <c r="GW27" s="2">
        <f t="shared" si="143"/>
        <v>1.0999999999999999E-2</v>
      </c>
      <c r="GX27" s="2">
        <f t="shared" si="144"/>
        <v>15.010999999999999</v>
      </c>
      <c r="GY27" s="2">
        <f t="shared" si="145"/>
        <v>15</v>
      </c>
      <c r="GZ27" s="2">
        <f t="shared" si="204"/>
        <v>0</v>
      </c>
      <c r="HA27" s="2">
        <f t="shared" si="146"/>
        <v>1.4E-2</v>
      </c>
      <c r="HB27" s="2">
        <f t="shared" si="147"/>
        <v>15.013999999999999</v>
      </c>
      <c r="HC27" s="2">
        <f t="shared" si="148"/>
        <v>15</v>
      </c>
      <c r="HD27" s="2">
        <f t="shared" si="205"/>
        <v>0</v>
      </c>
      <c r="HE27" s="2">
        <f t="shared" si="149"/>
        <v>1.4E-2</v>
      </c>
      <c r="HF27" s="2">
        <f t="shared" si="150"/>
        <v>15.013999999999999</v>
      </c>
      <c r="HG27" s="2">
        <f t="shared" si="151"/>
        <v>15</v>
      </c>
      <c r="HH27" s="2">
        <f t="shared" si="206"/>
        <v>0</v>
      </c>
      <c r="HI27" s="2">
        <f t="shared" si="152"/>
        <v>0.01</v>
      </c>
      <c r="HJ27" s="2">
        <f t="shared" si="153"/>
        <v>15.01</v>
      </c>
      <c r="HK27" s="2">
        <f t="shared" si="154"/>
        <v>15</v>
      </c>
      <c r="HL27" s="2">
        <f t="shared" si="207"/>
        <v>0</v>
      </c>
      <c r="HM27" s="2">
        <f t="shared" si="155"/>
        <v>1.0999999999999999E-2</v>
      </c>
      <c r="HN27" s="2">
        <f t="shared" si="156"/>
        <v>15.010999999999999</v>
      </c>
      <c r="HO27" s="2">
        <f t="shared" si="157"/>
        <v>15</v>
      </c>
      <c r="HP27" s="2">
        <f t="shared" si="208"/>
        <v>0</v>
      </c>
      <c r="HQ27" s="2">
        <f t="shared" si="158"/>
        <v>3.0000000000000001E-3</v>
      </c>
      <c r="HR27" s="2">
        <f t="shared" si="159"/>
        <v>15.003</v>
      </c>
      <c r="HS27" s="2">
        <f t="shared" si="160"/>
        <v>15</v>
      </c>
      <c r="HV27" s="2">
        <f t="shared" si="209"/>
        <v>0</v>
      </c>
      <c r="HW27" s="2">
        <f t="shared" si="55"/>
        <v>4.0000000000000001E-3</v>
      </c>
      <c r="HX27" s="2">
        <f t="shared" si="56"/>
        <v>15.004</v>
      </c>
      <c r="HY27" s="2">
        <f t="shared" si="161"/>
        <v>15</v>
      </c>
      <c r="HZ27" s="2">
        <f t="shared" si="210"/>
        <v>0</v>
      </c>
      <c r="IA27" s="2">
        <f t="shared" si="162"/>
        <v>8.9999999999999993E-3</v>
      </c>
      <c r="IB27" s="2">
        <f t="shared" si="163"/>
        <v>15.009</v>
      </c>
      <c r="IC27" s="2">
        <f t="shared" si="164"/>
        <v>15</v>
      </c>
      <c r="ID27" s="2">
        <f t="shared" si="211"/>
        <v>0</v>
      </c>
      <c r="IE27" s="2">
        <f t="shared" si="165"/>
        <v>1.0999999999999999E-2</v>
      </c>
      <c r="IF27" s="2">
        <f t="shared" si="166"/>
        <v>15.010999999999999</v>
      </c>
      <c r="IG27" s="2">
        <f t="shared" si="167"/>
        <v>15</v>
      </c>
      <c r="IH27" s="2">
        <f t="shared" si="212"/>
        <v>0</v>
      </c>
      <c r="II27" s="2">
        <f t="shared" si="168"/>
        <v>1.0999999999999999E-2</v>
      </c>
      <c r="IJ27" s="2">
        <f t="shared" si="169"/>
        <v>15.010999999999999</v>
      </c>
      <c r="IK27" s="2">
        <f t="shared" si="170"/>
        <v>15</v>
      </c>
      <c r="IL27" s="2">
        <f t="shared" si="213"/>
        <v>0</v>
      </c>
      <c r="IM27" s="2">
        <f t="shared" si="171"/>
        <v>4.0000000000000001E-3</v>
      </c>
      <c r="IN27" s="2">
        <f t="shared" si="172"/>
        <v>15.004</v>
      </c>
      <c r="IO27" s="2">
        <f t="shared" si="173"/>
        <v>15</v>
      </c>
      <c r="IP27" s="2">
        <f t="shared" si="214"/>
        <v>0</v>
      </c>
      <c r="IQ27" s="2">
        <f t="shared" si="174"/>
        <v>8.0000000000000002E-3</v>
      </c>
      <c r="IR27" s="2">
        <f t="shared" si="175"/>
        <v>15.007999999999999</v>
      </c>
      <c r="IS27" s="2">
        <f t="shared" si="176"/>
        <v>15</v>
      </c>
      <c r="IT27" s="2">
        <f t="shared" si="215"/>
        <v>0</v>
      </c>
      <c r="IU27" s="2">
        <f t="shared" si="177"/>
        <v>2E-3</v>
      </c>
      <c r="IV27" s="2">
        <f t="shared" si="178"/>
        <v>15.002000000000001</v>
      </c>
      <c r="IW27" s="2">
        <f t="shared" si="179"/>
        <v>15</v>
      </c>
    </row>
    <row r="28" spans="1:257" x14ac:dyDescent="0.45">
      <c r="A28" s="2">
        <f t="shared" si="63"/>
        <v>15</v>
      </c>
      <c r="B28" s="32">
        <v>24</v>
      </c>
      <c r="C28" s="22"/>
      <c r="D28" s="22"/>
      <c r="E28" s="22"/>
      <c r="F28" s="53"/>
      <c r="G28" s="32"/>
      <c r="H28" s="32"/>
      <c r="I28" s="32"/>
      <c r="J28" s="32"/>
      <c r="K28" s="32"/>
      <c r="L28" s="32"/>
      <c r="M28" s="32"/>
      <c r="N28" s="32"/>
      <c r="O28" s="32"/>
      <c r="P28" s="49"/>
      <c r="Q28" s="49"/>
      <c r="R28" s="49"/>
      <c r="S28" s="49"/>
      <c r="T28" s="49"/>
      <c r="U28" s="49"/>
      <c r="V28" s="32"/>
      <c r="W28" s="49"/>
      <c r="X28" s="32"/>
      <c r="Y28" s="32"/>
      <c r="Z28" s="24">
        <f t="shared" si="5"/>
        <v>2000</v>
      </c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24">
        <f t="shared" si="64"/>
        <v>0</v>
      </c>
      <c r="AL28" s="24">
        <f t="shared" si="7"/>
        <v>2000</v>
      </c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24">
        <f t="shared" si="65"/>
        <v>0</v>
      </c>
      <c r="AX28" s="24">
        <f t="shared" si="8"/>
        <v>2000</v>
      </c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24">
        <f t="shared" si="66"/>
        <v>0</v>
      </c>
      <c r="BJ28" s="24">
        <f t="shared" si="9"/>
        <v>2000</v>
      </c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24">
        <f t="shared" si="67"/>
        <v>0</v>
      </c>
      <c r="BV28" s="24">
        <f t="shared" si="10"/>
        <v>2000</v>
      </c>
      <c r="BW28" s="24">
        <f t="shared" si="68"/>
        <v>15</v>
      </c>
      <c r="BX28" s="24">
        <f t="shared" si="69"/>
        <v>15</v>
      </c>
      <c r="BY28" s="24">
        <f t="shared" si="70"/>
        <v>15</v>
      </c>
      <c r="BZ28" s="24">
        <f t="shared" si="71"/>
        <v>15</v>
      </c>
      <c r="CA28" s="24">
        <f t="shared" si="72"/>
        <v>15</v>
      </c>
      <c r="CB28" s="24">
        <f t="shared" si="11"/>
        <v>15</v>
      </c>
      <c r="CC28" s="24">
        <f t="shared" si="12"/>
        <v>15</v>
      </c>
      <c r="CD28" s="24">
        <f t="shared" si="13"/>
        <v>15</v>
      </c>
      <c r="CE28" s="24">
        <f t="shared" si="14"/>
        <v>15</v>
      </c>
      <c r="CF28" s="24">
        <f t="shared" si="15"/>
        <v>15</v>
      </c>
      <c r="CG28" s="24" t="str">
        <f>IF($O28=Constants!$B$2,RANK($CA28,$CA$6:$CA$64,1),"-")</f>
        <v>-</v>
      </c>
      <c r="CH28" s="24" t="str">
        <f t="shared" si="73"/>
        <v/>
      </c>
      <c r="CI28" s="24" t="str">
        <f>IF($O28=Constants!$B$3,RANK($CA28,$CA$6:$CA$64,1),"-")</f>
        <v>-</v>
      </c>
      <c r="CJ28" s="24" t="str">
        <f t="shared" si="74"/>
        <v/>
      </c>
      <c r="CK28" s="24" t="str">
        <f>IF($O28=Constants!$B$4,RANK($CA28,$CA$6:$CA$64,1),"-")</f>
        <v>-</v>
      </c>
      <c r="CL28" s="24" t="str">
        <f t="shared" si="75"/>
        <v/>
      </c>
      <c r="CM28" s="24" t="str">
        <f>IF($O28=Constants!$B$5,RANK($CA28,$CA$6:$CA$64,1),"-")</f>
        <v>-</v>
      </c>
      <c r="CN28" s="24" t="str">
        <f t="shared" si="76"/>
        <v/>
      </c>
      <c r="CO28" s="24" t="str">
        <f>IF($O28=Constants!$B$6,RANK($CA28,$CA$6:$CA$64,1),"-")</f>
        <v>-</v>
      </c>
      <c r="CP28" s="24" t="str">
        <f t="shared" si="77"/>
        <v/>
      </c>
      <c r="CQ28" s="24" t="str">
        <f>IF($O28=Constants!$B$7,RANK($CA28,$CA$6:$CA$64,1),"-")</f>
        <v>-</v>
      </c>
      <c r="CR28" s="24" t="str">
        <f t="shared" si="78"/>
        <v/>
      </c>
      <c r="CS28" s="24" t="str">
        <f>IF($G28=Constants!$C$4,RANK($CA28,$CA$6:$CA$64,1),"-")</f>
        <v>-</v>
      </c>
      <c r="CT28" s="24" t="str">
        <f t="shared" si="79"/>
        <v xml:space="preserve"> </v>
      </c>
      <c r="CU28" s="24" t="str">
        <f>IF($G28=Constants!$C$2,RANK($CA28,$CA$6:$CA$64,1),"-")</f>
        <v>-</v>
      </c>
      <c r="CV28" s="24" t="str">
        <f t="shared" si="80"/>
        <v xml:space="preserve"> </v>
      </c>
      <c r="CW28" s="24" t="str">
        <f t="shared" si="81"/>
        <v xml:space="preserve"> </v>
      </c>
      <c r="CX28" s="57">
        <f t="shared" si="180"/>
        <v>0</v>
      </c>
      <c r="CY28" s="24">
        <f t="shared" si="82"/>
        <v>0</v>
      </c>
      <c r="DA28" s="2">
        <f t="shared" si="181"/>
        <v>0</v>
      </c>
      <c r="DB28" s="2">
        <f t="shared" si="17"/>
        <v>1.2E-2</v>
      </c>
      <c r="DC28" s="2">
        <f t="shared" si="83"/>
        <v>15.012</v>
      </c>
      <c r="DD28" s="2">
        <f t="shared" si="84"/>
        <v>15</v>
      </c>
      <c r="DE28" s="2">
        <f t="shared" si="182"/>
        <v>0</v>
      </c>
      <c r="DF28" s="2">
        <f t="shared" si="85"/>
        <v>1.2999999999999999E-2</v>
      </c>
      <c r="DG28" s="2">
        <f t="shared" si="86"/>
        <v>15.013</v>
      </c>
      <c r="DH28" s="2">
        <f t="shared" si="87"/>
        <v>15</v>
      </c>
      <c r="DI28" s="2">
        <f t="shared" si="183"/>
        <v>0</v>
      </c>
      <c r="DJ28" s="2">
        <f t="shared" si="88"/>
        <v>1.4E-2</v>
      </c>
      <c r="DK28" s="2">
        <f t="shared" si="89"/>
        <v>15.013999999999999</v>
      </c>
      <c r="DL28" s="2">
        <f t="shared" si="90"/>
        <v>15</v>
      </c>
      <c r="DM28" s="2">
        <f t="shared" si="184"/>
        <v>0</v>
      </c>
      <c r="DN28" s="2">
        <f t="shared" si="91"/>
        <v>1.4999999999999999E-2</v>
      </c>
      <c r="DO28" s="2">
        <f t="shared" si="92"/>
        <v>15.015000000000001</v>
      </c>
      <c r="DP28" s="2">
        <f t="shared" si="93"/>
        <v>15</v>
      </c>
      <c r="DQ28" s="2">
        <f t="shared" si="185"/>
        <v>0</v>
      </c>
      <c r="DR28" s="2">
        <f t="shared" si="94"/>
        <v>1.2E-2</v>
      </c>
      <c r="DS28" s="2">
        <f t="shared" si="95"/>
        <v>15.012</v>
      </c>
      <c r="DT28" s="2">
        <f t="shared" si="96"/>
        <v>15</v>
      </c>
      <c r="DU28" s="2">
        <f t="shared" si="186"/>
        <v>0</v>
      </c>
      <c r="DV28" s="2">
        <f t="shared" si="97"/>
        <v>1.4999999999999999E-2</v>
      </c>
      <c r="DW28" s="2">
        <f t="shared" si="98"/>
        <v>15.015000000000001</v>
      </c>
      <c r="DX28" s="2">
        <f t="shared" si="99"/>
        <v>15</v>
      </c>
      <c r="DY28" s="2">
        <f t="shared" si="187"/>
        <v>0</v>
      </c>
      <c r="DZ28" s="2">
        <f t="shared" si="100"/>
        <v>1.2E-2</v>
      </c>
      <c r="EA28" s="2">
        <f t="shared" si="101"/>
        <v>15.012</v>
      </c>
      <c r="EB28" s="2">
        <f t="shared" si="102"/>
        <v>15</v>
      </c>
      <c r="EE28" s="2">
        <f t="shared" si="188"/>
        <v>0</v>
      </c>
      <c r="EF28" s="2">
        <f t="shared" si="25"/>
        <v>1.2E-2</v>
      </c>
      <c r="EG28" s="2">
        <f t="shared" si="103"/>
        <v>15.012</v>
      </c>
      <c r="EH28" s="2">
        <f t="shared" si="104"/>
        <v>15</v>
      </c>
      <c r="EI28" s="2">
        <f t="shared" si="189"/>
        <v>0</v>
      </c>
      <c r="EJ28" s="2">
        <f t="shared" si="105"/>
        <v>1.2E-2</v>
      </c>
      <c r="EK28" s="2">
        <f t="shared" si="106"/>
        <v>15.012</v>
      </c>
      <c r="EL28" s="2">
        <f t="shared" si="107"/>
        <v>15</v>
      </c>
      <c r="EM28" s="2">
        <f t="shared" si="190"/>
        <v>0</v>
      </c>
      <c r="EN28" s="2">
        <f t="shared" si="108"/>
        <v>1.4E-2</v>
      </c>
      <c r="EO28" s="2">
        <f t="shared" si="109"/>
        <v>15.013999999999999</v>
      </c>
      <c r="EP28" s="2">
        <f t="shared" si="110"/>
        <v>15</v>
      </c>
      <c r="EQ28" s="2">
        <f t="shared" si="191"/>
        <v>0</v>
      </c>
      <c r="ER28" s="2">
        <f t="shared" si="111"/>
        <v>1.4999999999999999E-2</v>
      </c>
      <c r="ES28" s="2">
        <f t="shared" si="112"/>
        <v>15.015000000000001</v>
      </c>
      <c r="ET28" s="2">
        <f t="shared" si="113"/>
        <v>15</v>
      </c>
      <c r="EU28" s="2">
        <f t="shared" si="192"/>
        <v>0</v>
      </c>
      <c r="EV28" s="2">
        <f t="shared" si="114"/>
        <v>1.2E-2</v>
      </c>
      <c r="EW28" s="2">
        <f t="shared" si="115"/>
        <v>15.012</v>
      </c>
      <c r="EX28" s="2">
        <f t="shared" si="116"/>
        <v>15</v>
      </c>
      <c r="EY28" s="2">
        <f t="shared" si="193"/>
        <v>0</v>
      </c>
      <c r="EZ28" s="2">
        <f t="shared" si="117"/>
        <v>1.4E-2</v>
      </c>
      <c r="FA28" s="2">
        <f t="shared" si="118"/>
        <v>15.013999999999999</v>
      </c>
      <c r="FB28" s="2">
        <f t="shared" si="119"/>
        <v>15</v>
      </c>
      <c r="FC28" s="2">
        <f t="shared" si="194"/>
        <v>0</v>
      </c>
      <c r="FD28" s="2">
        <f t="shared" si="120"/>
        <v>8.0000000000000002E-3</v>
      </c>
      <c r="FE28" s="2">
        <f t="shared" si="121"/>
        <v>15.007999999999999</v>
      </c>
      <c r="FF28" s="2">
        <f t="shared" si="122"/>
        <v>15</v>
      </c>
      <c r="FH28" s="2">
        <f t="shared" si="195"/>
        <v>0</v>
      </c>
      <c r="FI28" s="2">
        <f t="shared" si="33"/>
        <v>1.2E-2</v>
      </c>
      <c r="FJ28" s="2">
        <f t="shared" si="34"/>
        <v>15.012</v>
      </c>
      <c r="FK28" s="2">
        <f t="shared" si="123"/>
        <v>15</v>
      </c>
      <c r="FL28" s="2">
        <f t="shared" si="196"/>
        <v>0</v>
      </c>
      <c r="FM28" s="2">
        <f t="shared" si="124"/>
        <v>1.2E-2</v>
      </c>
      <c r="FN28" s="2">
        <f t="shared" si="125"/>
        <v>15.012</v>
      </c>
      <c r="FO28" s="2">
        <f t="shared" si="126"/>
        <v>15</v>
      </c>
      <c r="FP28" s="2">
        <f t="shared" si="197"/>
        <v>0</v>
      </c>
      <c r="FQ28" s="2">
        <f t="shared" si="127"/>
        <v>1.4E-2</v>
      </c>
      <c r="FR28" s="2">
        <f t="shared" si="128"/>
        <v>15.013999999999999</v>
      </c>
      <c r="FS28" s="2">
        <f t="shared" si="129"/>
        <v>15</v>
      </c>
      <c r="FT28" s="2">
        <f t="shared" si="198"/>
        <v>0</v>
      </c>
      <c r="FU28" s="2">
        <f t="shared" si="130"/>
        <v>1.4999999999999999E-2</v>
      </c>
      <c r="FV28" s="2">
        <f t="shared" si="131"/>
        <v>15.015000000000001</v>
      </c>
      <c r="FW28" s="2">
        <f t="shared" si="132"/>
        <v>15</v>
      </c>
      <c r="FX28" s="2">
        <f t="shared" si="199"/>
        <v>0</v>
      </c>
      <c r="FY28" s="2">
        <f t="shared" si="133"/>
        <v>0.01</v>
      </c>
      <c r="FZ28" s="2">
        <f t="shared" si="134"/>
        <v>15.01</v>
      </c>
      <c r="GA28" s="2">
        <f t="shared" si="135"/>
        <v>15</v>
      </c>
      <c r="GB28" s="2">
        <f t="shared" si="200"/>
        <v>0</v>
      </c>
      <c r="GC28" s="2">
        <f t="shared" si="136"/>
        <v>1.2E-2</v>
      </c>
      <c r="GD28" s="2">
        <f t="shared" si="137"/>
        <v>15.012</v>
      </c>
      <c r="GE28" s="2">
        <f t="shared" si="138"/>
        <v>15</v>
      </c>
      <c r="GF28" s="2">
        <f t="shared" si="201"/>
        <v>0</v>
      </c>
      <c r="GG28" s="2">
        <f t="shared" si="139"/>
        <v>3.0000000000000001E-3</v>
      </c>
      <c r="GH28" s="2">
        <f t="shared" si="140"/>
        <v>15.003</v>
      </c>
      <c r="GI28" s="2">
        <f t="shared" si="141"/>
        <v>15</v>
      </c>
      <c r="GM28" s="2">
        <f t="shared" si="41"/>
        <v>0</v>
      </c>
      <c r="GN28" s="2" t="str">
        <f t="shared" si="42"/>
        <v>NO</v>
      </c>
      <c r="GO28" s="2">
        <f t="shared" si="43"/>
        <v>2000</v>
      </c>
      <c r="GP28" s="2" t="str">
        <f t="shared" si="44"/>
        <v>YES</v>
      </c>
      <c r="GR28" s="2">
        <f t="shared" si="202"/>
        <v>0</v>
      </c>
      <c r="GS28" s="2">
        <f t="shared" si="46"/>
        <v>6.0000000000000001E-3</v>
      </c>
      <c r="GT28" s="2">
        <f t="shared" si="47"/>
        <v>15.006</v>
      </c>
      <c r="GU28" s="2">
        <f t="shared" si="142"/>
        <v>15</v>
      </c>
      <c r="GV28" s="2">
        <f t="shared" si="203"/>
        <v>0</v>
      </c>
      <c r="GW28" s="2">
        <f t="shared" si="143"/>
        <v>1.0999999999999999E-2</v>
      </c>
      <c r="GX28" s="2">
        <f t="shared" si="144"/>
        <v>15.010999999999999</v>
      </c>
      <c r="GY28" s="2">
        <f t="shared" si="145"/>
        <v>15</v>
      </c>
      <c r="GZ28" s="2">
        <f t="shared" si="204"/>
        <v>0</v>
      </c>
      <c r="HA28" s="2">
        <f t="shared" si="146"/>
        <v>1.4E-2</v>
      </c>
      <c r="HB28" s="2">
        <f t="shared" si="147"/>
        <v>15.013999999999999</v>
      </c>
      <c r="HC28" s="2">
        <f t="shared" si="148"/>
        <v>15</v>
      </c>
      <c r="HD28" s="2">
        <f t="shared" si="205"/>
        <v>0</v>
      </c>
      <c r="HE28" s="2">
        <f t="shared" si="149"/>
        <v>1.4E-2</v>
      </c>
      <c r="HF28" s="2">
        <f t="shared" si="150"/>
        <v>15.013999999999999</v>
      </c>
      <c r="HG28" s="2">
        <f t="shared" si="151"/>
        <v>15</v>
      </c>
      <c r="HH28" s="2">
        <f t="shared" si="206"/>
        <v>0</v>
      </c>
      <c r="HI28" s="2">
        <f t="shared" si="152"/>
        <v>0.01</v>
      </c>
      <c r="HJ28" s="2">
        <f t="shared" si="153"/>
        <v>15.01</v>
      </c>
      <c r="HK28" s="2">
        <f t="shared" si="154"/>
        <v>15</v>
      </c>
      <c r="HL28" s="2">
        <f t="shared" si="207"/>
        <v>0</v>
      </c>
      <c r="HM28" s="2">
        <f t="shared" si="155"/>
        <v>1.0999999999999999E-2</v>
      </c>
      <c r="HN28" s="2">
        <f t="shared" si="156"/>
        <v>15.010999999999999</v>
      </c>
      <c r="HO28" s="2">
        <f t="shared" si="157"/>
        <v>15</v>
      </c>
      <c r="HP28" s="2">
        <f t="shared" si="208"/>
        <v>0</v>
      </c>
      <c r="HQ28" s="2">
        <f t="shared" si="158"/>
        <v>3.0000000000000001E-3</v>
      </c>
      <c r="HR28" s="2">
        <f t="shared" si="159"/>
        <v>15.003</v>
      </c>
      <c r="HS28" s="2">
        <f t="shared" si="160"/>
        <v>15</v>
      </c>
      <c r="HV28" s="2">
        <f t="shared" si="209"/>
        <v>0</v>
      </c>
      <c r="HW28" s="2">
        <f t="shared" si="55"/>
        <v>4.0000000000000001E-3</v>
      </c>
      <c r="HX28" s="2">
        <f t="shared" si="56"/>
        <v>15.004</v>
      </c>
      <c r="HY28" s="2">
        <f t="shared" si="161"/>
        <v>15</v>
      </c>
      <c r="HZ28" s="2">
        <f t="shared" si="210"/>
        <v>0</v>
      </c>
      <c r="IA28" s="2">
        <f t="shared" si="162"/>
        <v>8.9999999999999993E-3</v>
      </c>
      <c r="IB28" s="2">
        <f t="shared" si="163"/>
        <v>15.009</v>
      </c>
      <c r="IC28" s="2">
        <f t="shared" si="164"/>
        <v>15</v>
      </c>
      <c r="ID28" s="2">
        <f t="shared" si="211"/>
        <v>0</v>
      </c>
      <c r="IE28" s="2">
        <f t="shared" si="165"/>
        <v>1.0999999999999999E-2</v>
      </c>
      <c r="IF28" s="2">
        <f t="shared" si="166"/>
        <v>15.010999999999999</v>
      </c>
      <c r="IG28" s="2">
        <f t="shared" si="167"/>
        <v>15</v>
      </c>
      <c r="IH28" s="2">
        <f t="shared" si="212"/>
        <v>0</v>
      </c>
      <c r="II28" s="2">
        <f t="shared" si="168"/>
        <v>1.0999999999999999E-2</v>
      </c>
      <c r="IJ28" s="2">
        <f t="shared" si="169"/>
        <v>15.010999999999999</v>
      </c>
      <c r="IK28" s="2">
        <f t="shared" si="170"/>
        <v>15</v>
      </c>
      <c r="IL28" s="2">
        <f t="shared" si="213"/>
        <v>0</v>
      </c>
      <c r="IM28" s="2">
        <f t="shared" si="171"/>
        <v>4.0000000000000001E-3</v>
      </c>
      <c r="IN28" s="2">
        <f t="shared" si="172"/>
        <v>15.004</v>
      </c>
      <c r="IO28" s="2">
        <f t="shared" si="173"/>
        <v>15</v>
      </c>
      <c r="IP28" s="2">
        <f t="shared" si="214"/>
        <v>0</v>
      </c>
      <c r="IQ28" s="2">
        <f t="shared" si="174"/>
        <v>8.0000000000000002E-3</v>
      </c>
      <c r="IR28" s="2">
        <f t="shared" si="175"/>
        <v>15.007999999999999</v>
      </c>
      <c r="IS28" s="2">
        <f t="shared" si="176"/>
        <v>15</v>
      </c>
      <c r="IT28" s="2">
        <f t="shared" si="215"/>
        <v>0</v>
      </c>
      <c r="IU28" s="2">
        <f t="shared" si="177"/>
        <v>2E-3</v>
      </c>
      <c r="IV28" s="2">
        <f t="shared" si="178"/>
        <v>15.002000000000001</v>
      </c>
      <c r="IW28" s="2">
        <f t="shared" si="179"/>
        <v>15</v>
      </c>
    </row>
    <row r="29" spans="1:257" x14ac:dyDescent="0.45">
      <c r="A29" s="2">
        <f t="shared" si="63"/>
        <v>15</v>
      </c>
      <c r="B29" s="32">
        <v>25</v>
      </c>
      <c r="C29" s="22"/>
      <c r="D29" s="22"/>
      <c r="E29" s="22"/>
      <c r="F29" s="53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24">
        <f t="shared" si="5"/>
        <v>2000</v>
      </c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24">
        <f t="shared" si="64"/>
        <v>0</v>
      </c>
      <c r="AL29" s="24">
        <f t="shared" si="7"/>
        <v>2000</v>
      </c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24">
        <f t="shared" si="65"/>
        <v>0</v>
      </c>
      <c r="AX29" s="24">
        <f t="shared" si="8"/>
        <v>2000</v>
      </c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24">
        <f t="shared" si="66"/>
        <v>0</v>
      </c>
      <c r="BJ29" s="24">
        <f t="shared" si="9"/>
        <v>2000</v>
      </c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24">
        <f t="shared" si="67"/>
        <v>0</v>
      </c>
      <c r="BV29" s="24">
        <f t="shared" si="10"/>
        <v>2000</v>
      </c>
      <c r="BW29" s="24">
        <f t="shared" si="68"/>
        <v>15</v>
      </c>
      <c r="BX29" s="24">
        <f t="shared" si="69"/>
        <v>15</v>
      </c>
      <c r="BY29" s="24">
        <f t="shared" si="70"/>
        <v>15</v>
      </c>
      <c r="BZ29" s="24">
        <f t="shared" si="71"/>
        <v>15</v>
      </c>
      <c r="CA29" s="24">
        <f t="shared" si="72"/>
        <v>15</v>
      </c>
      <c r="CB29" s="24">
        <f t="shared" si="11"/>
        <v>15</v>
      </c>
      <c r="CC29" s="24">
        <f t="shared" si="12"/>
        <v>15</v>
      </c>
      <c r="CD29" s="24">
        <f t="shared" si="13"/>
        <v>15</v>
      </c>
      <c r="CE29" s="24">
        <f t="shared" si="14"/>
        <v>15</v>
      </c>
      <c r="CF29" s="24">
        <f t="shared" si="15"/>
        <v>15</v>
      </c>
      <c r="CG29" s="24" t="str">
        <f>IF($O29=Constants!$B$2,RANK($CA29,$CA$6:$CA$64,1),"-")</f>
        <v>-</v>
      </c>
      <c r="CH29" s="24" t="str">
        <f t="shared" si="73"/>
        <v/>
      </c>
      <c r="CI29" s="24" t="str">
        <f>IF($O29=Constants!$B$3,RANK($CA29,$CA$6:$CA$64,1),"-")</f>
        <v>-</v>
      </c>
      <c r="CJ29" s="24" t="str">
        <f t="shared" si="74"/>
        <v/>
      </c>
      <c r="CK29" s="24" t="str">
        <f>IF($O29=Constants!$B$4,RANK($CA29,$CA$6:$CA$64,1),"-")</f>
        <v>-</v>
      </c>
      <c r="CL29" s="24" t="str">
        <f t="shared" si="75"/>
        <v/>
      </c>
      <c r="CM29" s="24" t="str">
        <f>IF($O29=Constants!$B$5,RANK($CA29,$CA$6:$CA$64,1),"-")</f>
        <v>-</v>
      </c>
      <c r="CN29" s="24" t="str">
        <f t="shared" si="76"/>
        <v/>
      </c>
      <c r="CO29" s="24" t="str">
        <f>IF($O29=Constants!$B$6,RANK($CA29,$CA$6:$CA$64,1),"-")</f>
        <v>-</v>
      </c>
      <c r="CP29" s="24" t="str">
        <f t="shared" si="77"/>
        <v/>
      </c>
      <c r="CQ29" s="24" t="str">
        <f>IF($O29=Constants!$B$7,RANK($CA29,$CA$6:$CA$64,1),"-")</f>
        <v>-</v>
      </c>
      <c r="CR29" s="24" t="str">
        <f t="shared" si="78"/>
        <v/>
      </c>
      <c r="CS29" s="24" t="str">
        <f>IF($G29=Constants!$C$4,RANK($CA29,$CA$6:$CA$64,1),"-")</f>
        <v>-</v>
      </c>
      <c r="CT29" s="24" t="str">
        <f t="shared" si="79"/>
        <v xml:space="preserve"> </v>
      </c>
      <c r="CU29" s="24" t="str">
        <f>IF($G29=Constants!$C$2,RANK($CA29,$CA$6:$CA$64,1),"-")</f>
        <v>-</v>
      </c>
      <c r="CV29" s="24" t="str">
        <f t="shared" si="80"/>
        <v xml:space="preserve"> </v>
      </c>
      <c r="CW29" s="24" t="str">
        <f t="shared" si="81"/>
        <v xml:space="preserve"> </v>
      </c>
      <c r="CX29" s="57">
        <f t="shared" si="180"/>
        <v>0</v>
      </c>
      <c r="CY29" s="24">
        <f t="shared" si="82"/>
        <v>0</v>
      </c>
      <c r="DA29" s="2">
        <f t="shared" si="181"/>
        <v>0</v>
      </c>
      <c r="DB29" s="2">
        <f t="shared" si="17"/>
        <v>1.2E-2</v>
      </c>
      <c r="DC29" s="2">
        <f t="shared" si="83"/>
        <v>15.012</v>
      </c>
      <c r="DD29" s="2">
        <f t="shared" si="84"/>
        <v>15</v>
      </c>
      <c r="DE29" s="2">
        <f t="shared" si="182"/>
        <v>0</v>
      </c>
      <c r="DF29" s="2">
        <f t="shared" si="85"/>
        <v>1.2999999999999999E-2</v>
      </c>
      <c r="DG29" s="2">
        <f t="shared" si="86"/>
        <v>15.013</v>
      </c>
      <c r="DH29" s="2">
        <f t="shared" si="87"/>
        <v>15</v>
      </c>
      <c r="DI29" s="2">
        <f t="shared" si="183"/>
        <v>0</v>
      </c>
      <c r="DJ29" s="2">
        <f t="shared" si="88"/>
        <v>1.4E-2</v>
      </c>
      <c r="DK29" s="2">
        <f t="shared" si="89"/>
        <v>15.013999999999999</v>
      </c>
      <c r="DL29" s="2">
        <f t="shared" si="90"/>
        <v>15</v>
      </c>
      <c r="DM29" s="2">
        <f t="shared" si="184"/>
        <v>0</v>
      </c>
      <c r="DN29" s="2">
        <f t="shared" si="91"/>
        <v>1.4999999999999999E-2</v>
      </c>
      <c r="DO29" s="2">
        <f t="shared" si="92"/>
        <v>15.015000000000001</v>
      </c>
      <c r="DP29" s="2">
        <f t="shared" si="93"/>
        <v>15</v>
      </c>
      <c r="DQ29" s="2">
        <f t="shared" si="185"/>
        <v>0</v>
      </c>
      <c r="DR29" s="2">
        <f t="shared" si="94"/>
        <v>1.2E-2</v>
      </c>
      <c r="DS29" s="2">
        <f t="shared" si="95"/>
        <v>15.012</v>
      </c>
      <c r="DT29" s="2">
        <f t="shared" si="96"/>
        <v>15</v>
      </c>
      <c r="DU29" s="2">
        <f t="shared" si="186"/>
        <v>0</v>
      </c>
      <c r="DV29" s="2">
        <f t="shared" si="97"/>
        <v>1.4999999999999999E-2</v>
      </c>
      <c r="DW29" s="2">
        <f t="shared" si="98"/>
        <v>15.015000000000001</v>
      </c>
      <c r="DX29" s="2">
        <f t="shared" si="99"/>
        <v>15</v>
      </c>
      <c r="DY29" s="2">
        <f t="shared" si="187"/>
        <v>0</v>
      </c>
      <c r="DZ29" s="2">
        <f t="shared" si="100"/>
        <v>1.2E-2</v>
      </c>
      <c r="EA29" s="2">
        <f t="shared" si="101"/>
        <v>15.012</v>
      </c>
      <c r="EB29" s="2">
        <f t="shared" si="102"/>
        <v>15</v>
      </c>
      <c r="EE29" s="2">
        <f t="shared" si="188"/>
        <v>0</v>
      </c>
      <c r="EF29" s="2">
        <f t="shared" si="25"/>
        <v>1.2E-2</v>
      </c>
      <c r="EG29" s="2">
        <f t="shared" si="103"/>
        <v>15.012</v>
      </c>
      <c r="EH29" s="2">
        <f t="shared" si="104"/>
        <v>15</v>
      </c>
      <c r="EI29" s="2">
        <f t="shared" si="189"/>
        <v>0</v>
      </c>
      <c r="EJ29" s="2">
        <f t="shared" si="105"/>
        <v>1.2E-2</v>
      </c>
      <c r="EK29" s="2">
        <f t="shared" si="106"/>
        <v>15.012</v>
      </c>
      <c r="EL29" s="2">
        <f t="shared" si="107"/>
        <v>15</v>
      </c>
      <c r="EM29" s="2">
        <f t="shared" si="190"/>
        <v>0</v>
      </c>
      <c r="EN29" s="2">
        <f t="shared" si="108"/>
        <v>1.4E-2</v>
      </c>
      <c r="EO29" s="2">
        <f t="shared" si="109"/>
        <v>15.013999999999999</v>
      </c>
      <c r="EP29" s="2">
        <f t="shared" si="110"/>
        <v>15</v>
      </c>
      <c r="EQ29" s="2">
        <f t="shared" si="191"/>
        <v>0</v>
      </c>
      <c r="ER29" s="2">
        <f t="shared" si="111"/>
        <v>1.4999999999999999E-2</v>
      </c>
      <c r="ES29" s="2">
        <f t="shared" si="112"/>
        <v>15.015000000000001</v>
      </c>
      <c r="ET29" s="2">
        <f t="shared" si="113"/>
        <v>15</v>
      </c>
      <c r="EU29" s="2">
        <f t="shared" si="192"/>
        <v>0</v>
      </c>
      <c r="EV29" s="2">
        <f t="shared" si="114"/>
        <v>1.2E-2</v>
      </c>
      <c r="EW29" s="2">
        <f t="shared" si="115"/>
        <v>15.012</v>
      </c>
      <c r="EX29" s="2">
        <f t="shared" si="116"/>
        <v>15</v>
      </c>
      <c r="EY29" s="2">
        <f t="shared" si="193"/>
        <v>0</v>
      </c>
      <c r="EZ29" s="2">
        <f t="shared" si="117"/>
        <v>1.4E-2</v>
      </c>
      <c r="FA29" s="2">
        <f t="shared" si="118"/>
        <v>15.013999999999999</v>
      </c>
      <c r="FB29" s="2">
        <f t="shared" si="119"/>
        <v>15</v>
      </c>
      <c r="FC29" s="2">
        <f t="shared" si="194"/>
        <v>0</v>
      </c>
      <c r="FD29" s="2">
        <f t="shared" si="120"/>
        <v>8.0000000000000002E-3</v>
      </c>
      <c r="FE29" s="2">
        <f t="shared" si="121"/>
        <v>15.007999999999999</v>
      </c>
      <c r="FF29" s="2">
        <f t="shared" si="122"/>
        <v>15</v>
      </c>
      <c r="FH29" s="2">
        <f t="shared" si="195"/>
        <v>0</v>
      </c>
      <c r="FI29" s="2">
        <f t="shared" si="33"/>
        <v>1.2E-2</v>
      </c>
      <c r="FJ29" s="2">
        <f t="shared" si="34"/>
        <v>15.012</v>
      </c>
      <c r="FK29" s="2">
        <f t="shared" si="123"/>
        <v>15</v>
      </c>
      <c r="FL29" s="2">
        <f t="shared" si="196"/>
        <v>0</v>
      </c>
      <c r="FM29" s="2">
        <f t="shared" si="124"/>
        <v>1.2E-2</v>
      </c>
      <c r="FN29" s="2">
        <f t="shared" si="125"/>
        <v>15.012</v>
      </c>
      <c r="FO29" s="2">
        <f t="shared" si="126"/>
        <v>15</v>
      </c>
      <c r="FP29" s="2">
        <f t="shared" si="197"/>
        <v>0</v>
      </c>
      <c r="FQ29" s="2">
        <f t="shared" si="127"/>
        <v>1.4E-2</v>
      </c>
      <c r="FR29" s="2">
        <f t="shared" si="128"/>
        <v>15.013999999999999</v>
      </c>
      <c r="FS29" s="2">
        <f t="shared" si="129"/>
        <v>15</v>
      </c>
      <c r="FT29" s="2">
        <f t="shared" si="198"/>
        <v>0</v>
      </c>
      <c r="FU29" s="2">
        <f t="shared" si="130"/>
        <v>1.4999999999999999E-2</v>
      </c>
      <c r="FV29" s="2">
        <f t="shared" si="131"/>
        <v>15.015000000000001</v>
      </c>
      <c r="FW29" s="2">
        <f t="shared" si="132"/>
        <v>15</v>
      </c>
      <c r="FX29" s="2">
        <f t="shared" si="199"/>
        <v>0</v>
      </c>
      <c r="FY29" s="2">
        <f t="shared" si="133"/>
        <v>0.01</v>
      </c>
      <c r="FZ29" s="2">
        <f t="shared" si="134"/>
        <v>15.01</v>
      </c>
      <c r="GA29" s="2">
        <f t="shared" si="135"/>
        <v>15</v>
      </c>
      <c r="GB29" s="2">
        <f t="shared" si="200"/>
        <v>0</v>
      </c>
      <c r="GC29" s="2">
        <f t="shared" si="136"/>
        <v>1.2E-2</v>
      </c>
      <c r="GD29" s="2">
        <f t="shared" si="137"/>
        <v>15.012</v>
      </c>
      <c r="GE29" s="2">
        <f t="shared" si="138"/>
        <v>15</v>
      </c>
      <c r="GF29" s="2">
        <f t="shared" si="201"/>
        <v>0</v>
      </c>
      <c r="GG29" s="2">
        <f t="shared" si="139"/>
        <v>3.0000000000000001E-3</v>
      </c>
      <c r="GH29" s="2">
        <f t="shared" si="140"/>
        <v>15.003</v>
      </c>
      <c r="GI29" s="2">
        <f t="shared" si="141"/>
        <v>15</v>
      </c>
      <c r="GM29" s="2">
        <f t="shared" si="41"/>
        <v>0</v>
      </c>
      <c r="GN29" s="2" t="str">
        <f t="shared" si="42"/>
        <v>NO</v>
      </c>
      <c r="GO29" s="2">
        <f t="shared" si="43"/>
        <v>2000</v>
      </c>
      <c r="GP29" s="2" t="str">
        <f t="shared" si="44"/>
        <v>YES</v>
      </c>
      <c r="GR29" s="2">
        <f t="shared" si="202"/>
        <v>0</v>
      </c>
      <c r="GS29" s="2">
        <f t="shared" si="46"/>
        <v>6.0000000000000001E-3</v>
      </c>
      <c r="GT29" s="2">
        <f t="shared" si="47"/>
        <v>15.006</v>
      </c>
      <c r="GU29" s="2">
        <f t="shared" si="142"/>
        <v>15</v>
      </c>
      <c r="GV29" s="2">
        <f t="shared" si="203"/>
        <v>0</v>
      </c>
      <c r="GW29" s="2">
        <f t="shared" si="143"/>
        <v>1.0999999999999999E-2</v>
      </c>
      <c r="GX29" s="2">
        <f t="shared" si="144"/>
        <v>15.010999999999999</v>
      </c>
      <c r="GY29" s="2">
        <f t="shared" si="145"/>
        <v>15</v>
      </c>
      <c r="GZ29" s="2">
        <f t="shared" si="204"/>
        <v>0</v>
      </c>
      <c r="HA29" s="2">
        <f t="shared" si="146"/>
        <v>1.4E-2</v>
      </c>
      <c r="HB29" s="2">
        <f t="shared" si="147"/>
        <v>15.013999999999999</v>
      </c>
      <c r="HC29" s="2">
        <f t="shared" si="148"/>
        <v>15</v>
      </c>
      <c r="HD29" s="2">
        <f t="shared" si="205"/>
        <v>0</v>
      </c>
      <c r="HE29" s="2">
        <f t="shared" si="149"/>
        <v>1.4E-2</v>
      </c>
      <c r="HF29" s="2">
        <f t="shared" si="150"/>
        <v>15.013999999999999</v>
      </c>
      <c r="HG29" s="2">
        <f t="shared" si="151"/>
        <v>15</v>
      </c>
      <c r="HH29" s="2">
        <f t="shared" si="206"/>
        <v>0</v>
      </c>
      <c r="HI29" s="2">
        <f t="shared" si="152"/>
        <v>0.01</v>
      </c>
      <c r="HJ29" s="2">
        <f t="shared" si="153"/>
        <v>15.01</v>
      </c>
      <c r="HK29" s="2">
        <f t="shared" si="154"/>
        <v>15</v>
      </c>
      <c r="HL29" s="2">
        <f t="shared" si="207"/>
        <v>0</v>
      </c>
      <c r="HM29" s="2">
        <f t="shared" si="155"/>
        <v>1.0999999999999999E-2</v>
      </c>
      <c r="HN29" s="2">
        <f t="shared" si="156"/>
        <v>15.010999999999999</v>
      </c>
      <c r="HO29" s="2">
        <f t="shared" si="157"/>
        <v>15</v>
      </c>
      <c r="HP29" s="2">
        <f t="shared" si="208"/>
        <v>0</v>
      </c>
      <c r="HQ29" s="2">
        <f t="shared" si="158"/>
        <v>3.0000000000000001E-3</v>
      </c>
      <c r="HR29" s="2">
        <f t="shared" si="159"/>
        <v>15.003</v>
      </c>
      <c r="HS29" s="2">
        <f t="shared" si="160"/>
        <v>15</v>
      </c>
      <c r="HV29" s="2">
        <f t="shared" si="209"/>
        <v>0</v>
      </c>
      <c r="HW29" s="2">
        <f t="shared" si="55"/>
        <v>4.0000000000000001E-3</v>
      </c>
      <c r="HX29" s="2">
        <f t="shared" si="56"/>
        <v>15.004</v>
      </c>
      <c r="HY29" s="2">
        <f t="shared" si="161"/>
        <v>15</v>
      </c>
      <c r="HZ29" s="2">
        <f t="shared" si="210"/>
        <v>0</v>
      </c>
      <c r="IA29" s="2">
        <f t="shared" si="162"/>
        <v>8.9999999999999993E-3</v>
      </c>
      <c r="IB29" s="2">
        <f t="shared" si="163"/>
        <v>15.009</v>
      </c>
      <c r="IC29" s="2">
        <f t="shared" si="164"/>
        <v>15</v>
      </c>
      <c r="ID29" s="2">
        <f t="shared" si="211"/>
        <v>0</v>
      </c>
      <c r="IE29" s="2">
        <f t="shared" si="165"/>
        <v>1.0999999999999999E-2</v>
      </c>
      <c r="IF29" s="2">
        <f t="shared" si="166"/>
        <v>15.010999999999999</v>
      </c>
      <c r="IG29" s="2">
        <f t="shared" si="167"/>
        <v>15</v>
      </c>
      <c r="IH29" s="2">
        <f t="shared" si="212"/>
        <v>0</v>
      </c>
      <c r="II29" s="2">
        <f t="shared" si="168"/>
        <v>1.0999999999999999E-2</v>
      </c>
      <c r="IJ29" s="2">
        <f t="shared" si="169"/>
        <v>15.010999999999999</v>
      </c>
      <c r="IK29" s="2">
        <f t="shared" si="170"/>
        <v>15</v>
      </c>
      <c r="IL29" s="2">
        <f t="shared" si="213"/>
        <v>0</v>
      </c>
      <c r="IM29" s="2">
        <f t="shared" si="171"/>
        <v>4.0000000000000001E-3</v>
      </c>
      <c r="IN29" s="2">
        <f t="shared" si="172"/>
        <v>15.004</v>
      </c>
      <c r="IO29" s="2">
        <f t="shared" si="173"/>
        <v>15</v>
      </c>
      <c r="IP29" s="2">
        <f t="shared" si="214"/>
        <v>0</v>
      </c>
      <c r="IQ29" s="2">
        <f t="shared" si="174"/>
        <v>8.0000000000000002E-3</v>
      </c>
      <c r="IR29" s="2">
        <f t="shared" si="175"/>
        <v>15.007999999999999</v>
      </c>
      <c r="IS29" s="2">
        <f t="shared" si="176"/>
        <v>15</v>
      </c>
      <c r="IT29" s="2">
        <f t="shared" si="215"/>
        <v>0</v>
      </c>
      <c r="IU29" s="2">
        <f t="shared" si="177"/>
        <v>2E-3</v>
      </c>
      <c r="IV29" s="2">
        <f t="shared" si="178"/>
        <v>15.002000000000001</v>
      </c>
      <c r="IW29" s="2">
        <f t="shared" si="179"/>
        <v>15</v>
      </c>
    </row>
    <row r="30" spans="1:257" x14ac:dyDescent="0.45">
      <c r="A30" s="2">
        <f t="shared" si="63"/>
        <v>15</v>
      </c>
      <c r="B30" s="32">
        <v>26</v>
      </c>
      <c r="C30" s="22"/>
      <c r="D30" s="22"/>
      <c r="E30" s="22"/>
      <c r="F30" s="53"/>
      <c r="G30" s="32"/>
      <c r="H30" s="32"/>
      <c r="I30" s="32"/>
      <c r="J30" s="32"/>
      <c r="K30" s="32"/>
      <c r="L30" s="32"/>
      <c r="M30" s="32"/>
      <c r="N30" s="32"/>
      <c r="O30" s="32"/>
      <c r="P30" s="49"/>
      <c r="Q30" s="49"/>
      <c r="R30" s="49"/>
      <c r="S30" s="49"/>
      <c r="T30" s="49"/>
      <c r="U30" s="49"/>
      <c r="V30" s="32"/>
      <c r="W30" s="49"/>
      <c r="X30" s="32"/>
      <c r="Y30" s="32"/>
      <c r="Z30" s="24">
        <f t="shared" si="5"/>
        <v>2000</v>
      </c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24">
        <f t="shared" si="64"/>
        <v>0</v>
      </c>
      <c r="AL30" s="24">
        <f t="shared" si="7"/>
        <v>2000</v>
      </c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24">
        <f t="shared" si="65"/>
        <v>0</v>
      </c>
      <c r="AX30" s="24">
        <f t="shared" si="8"/>
        <v>2000</v>
      </c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24">
        <f t="shared" si="66"/>
        <v>0</v>
      </c>
      <c r="BJ30" s="24">
        <f t="shared" si="9"/>
        <v>2000</v>
      </c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24">
        <f t="shared" si="67"/>
        <v>0</v>
      </c>
      <c r="BV30" s="24">
        <f t="shared" si="10"/>
        <v>2000</v>
      </c>
      <c r="BW30" s="24">
        <f t="shared" si="68"/>
        <v>15</v>
      </c>
      <c r="BX30" s="24">
        <f t="shared" si="69"/>
        <v>15</v>
      </c>
      <c r="BY30" s="24">
        <f t="shared" si="70"/>
        <v>15</v>
      </c>
      <c r="BZ30" s="24">
        <f t="shared" si="71"/>
        <v>15</v>
      </c>
      <c r="CA30" s="24">
        <f t="shared" si="72"/>
        <v>15</v>
      </c>
      <c r="CB30" s="24">
        <f t="shared" si="11"/>
        <v>15</v>
      </c>
      <c r="CC30" s="24">
        <f t="shared" si="12"/>
        <v>15</v>
      </c>
      <c r="CD30" s="24">
        <f t="shared" si="13"/>
        <v>15</v>
      </c>
      <c r="CE30" s="24">
        <f t="shared" si="14"/>
        <v>15</v>
      </c>
      <c r="CF30" s="24">
        <f t="shared" si="15"/>
        <v>15</v>
      </c>
      <c r="CG30" s="24" t="str">
        <f>IF($O30=Constants!$B$2,RANK($CA30,$CA$6:$CA$64,1),"-")</f>
        <v>-</v>
      </c>
      <c r="CH30" s="24" t="str">
        <f t="shared" si="73"/>
        <v/>
      </c>
      <c r="CI30" s="24" t="str">
        <f>IF($O30=Constants!$B$3,RANK($CA30,$CA$6:$CA$64,1),"-")</f>
        <v>-</v>
      </c>
      <c r="CJ30" s="24" t="str">
        <f t="shared" si="74"/>
        <v/>
      </c>
      <c r="CK30" s="24" t="str">
        <f>IF($O30=Constants!$B$4,RANK($CA30,$CA$6:$CA$64,1),"-")</f>
        <v>-</v>
      </c>
      <c r="CL30" s="24" t="str">
        <f t="shared" si="75"/>
        <v/>
      </c>
      <c r="CM30" s="24" t="str">
        <f>IF($O30=Constants!$B$5,RANK($CA30,$CA$6:$CA$64,1),"-")</f>
        <v>-</v>
      </c>
      <c r="CN30" s="24" t="str">
        <f t="shared" si="76"/>
        <v/>
      </c>
      <c r="CO30" s="24" t="str">
        <f>IF($O30=Constants!$B$6,RANK($CA30,$CA$6:$CA$64,1),"-")</f>
        <v>-</v>
      </c>
      <c r="CP30" s="24" t="str">
        <f t="shared" si="77"/>
        <v/>
      </c>
      <c r="CQ30" s="24" t="str">
        <f>IF($O30=Constants!$B$7,RANK($CA30,$CA$6:$CA$64,1),"-")</f>
        <v>-</v>
      </c>
      <c r="CR30" s="24" t="str">
        <f t="shared" si="78"/>
        <v/>
      </c>
      <c r="CS30" s="24" t="str">
        <f>IF($G30=Constants!$C$4,RANK($CA30,$CA$6:$CA$64,1),"-")</f>
        <v>-</v>
      </c>
      <c r="CT30" s="24" t="str">
        <f t="shared" si="79"/>
        <v xml:space="preserve"> </v>
      </c>
      <c r="CU30" s="24" t="str">
        <f>IF($G30=Constants!$C$2,RANK($CA30,$CA$6:$CA$64,1),"-")</f>
        <v>-</v>
      </c>
      <c r="CV30" s="24" t="str">
        <f t="shared" si="80"/>
        <v xml:space="preserve"> </v>
      </c>
      <c r="CW30" s="24" t="str">
        <f t="shared" si="81"/>
        <v xml:space="preserve"> </v>
      </c>
      <c r="CX30" s="57">
        <f t="shared" si="180"/>
        <v>0</v>
      </c>
      <c r="CY30" s="24">
        <f t="shared" si="82"/>
        <v>0</v>
      </c>
      <c r="DA30" s="2">
        <f t="shared" si="181"/>
        <v>0</v>
      </c>
      <c r="DB30" s="2">
        <f t="shared" si="17"/>
        <v>1.2E-2</v>
      </c>
      <c r="DC30" s="2">
        <f t="shared" si="83"/>
        <v>15.012</v>
      </c>
      <c r="DD30" s="2">
        <f t="shared" si="84"/>
        <v>15</v>
      </c>
      <c r="DE30" s="2">
        <f t="shared" si="182"/>
        <v>0</v>
      </c>
      <c r="DF30" s="2">
        <f t="shared" si="85"/>
        <v>1.2999999999999999E-2</v>
      </c>
      <c r="DG30" s="2">
        <f t="shared" si="86"/>
        <v>15.013</v>
      </c>
      <c r="DH30" s="2">
        <f t="shared" si="87"/>
        <v>15</v>
      </c>
      <c r="DI30" s="2">
        <f t="shared" si="183"/>
        <v>0</v>
      </c>
      <c r="DJ30" s="2">
        <f t="shared" si="88"/>
        <v>1.4E-2</v>
      </c>
      <c r="DK30" s="2">
        <f t="shared" si="89"/>
        <v>15.013999999999999</v>
      </c>
      <c r="DL30" s="2">
        <f t="shared" si="90"/>
        <v>15</v>
      </c>
      <c r="DM30" s="2">
        <f t="shared" si="184"/>
        <v>0</v>
      </c>
      <c r="DN30" s="2">
        <f t="shared" si="91"/>
        <v>1.4999999999999999E-2</v>
      </c>
      <c r="DO30" s="2">
        <f t="shared" si="92"/>
        <v>15.015000000000001</v>
      </c>
      <c r="DP30" s="2">
        <f t="shared" si="93"/>
        <v>15</v>
      </c>
      <c r="DQ30" s="2">
        <f t="shared" si="185"/>
        <v>0</v>
      </c>
      <c r="DR30" s="2">
        <f t="shared" si="94"/>
        <v>1.2E-2</v>
      </c>
      <c r="DS30" s="2">
        <f t="shared" si="95"/>
        <v>15.012</v>
      </c>
      <c r="DT30" s="2">
        <f t="shared" si="96"/>
        <v>15</v>
      </c>
      <c r="DU30" s="2">
        <f t="shared" si="186"/>
        <v>0</v>
      </c>
      <c r="DV30" s="2">
        <f t="shared" si="97"/>
        <v>1.4999999999999999E-2</v>
      </c>
      <c r="DW30" s="2">
        <f t="shared" si="98"/>
        <v>15.015000000000001</v>
      </c>
      <c r="DX30" s="2">
        <f t="shared" si="99"/>
        <v>15</v>
      </c>
      <c r="DY30" s="2">
        <f t="shared" si="187"/>
        <v>0</v>
      </c>
      <c r="DZ30" s="2">
        <f t="shared" si="100"/>
        <v>1.2E-2</v>
      </c>
      <c r="EA30" s="2">
        <f t="shared" si="101"/>
        <v>15.012</v>
      </c>
      <c r="EB30" s="2">
        <f t="shared" si="102"/>
        <v>15</v>
      </c>
      <c r="EE30" s="2">
        <f t="shared" si="188"/>
        <v>0</v>
      </c>
      <c r="EF30" s="2">
        <f t="shared" si="25"/>
        <v>1.2E-2</v>
      </c>
      <c r="EG30" s="2">
        <f t="shared" si="103"/>
        <v>15.012</v>
      </c>
      <c r="EH30" s="2">
        <f t="shared" si="104"/>
        <v>15</v>
      </c>
      <c r="EI30" s="2">
        <f t="shared" si="189"/>
        <v>0</v>
      </c>
      <c r="EJ30" s="2">
        <f t="shared" si="105"/>
        <v>1.2E-2</v>
      </c>
      <c r="EK30" s="2">
        <f t="shared" si="106"/>
        <v>15.012</v>
      </c>
      <c r="EL30" s="2">
        <f t="shared" si="107"/>
        <v>15</v>
      </c>
      <c r="EM30" s="2">
        <f t="shared" si="190"/>
        <v>0</v>
      </c>
      <c r="EN30" s="2">
        <f t="shared" si="108"/>
        <v>1.4E-2</v>
      </c>
      <c r="EO30" s="2">
        <f t="shared" si="109"/>
        <v>15.013999999999999</v>
      </c>
      <c r="EP30" s="2">
        <f t="shared" si="110"/>
        <v>15</v>
      </c>
      <c r="EQ30" s="2">
        <f t="shared" si="191"/>
        <v>0</v>
      </c>
      <c r="ER30" s="2">
        <f t="shared" si="111"/>
        <v>1.4999999999999999E-2</v>
      </c>
      <c r="ES30" s="2">
        <f t="shared" si="112"/>
        <v>15.015000000000001</v>
      </c>
      <c r="ET30" s="2">
        <f t="shared" si="113"/>
        <v>15</v>
      </c>
      <c r="EU30" s="2">
        <f t="shared" si="192"/>
        <v>0</v>
      </c>
      <c r="EV30" s="2">
        <f t="shared" si="114"/>
        <v>1.2E-2</v>
      </c>
      <c r="EW30" s="2">
        <f t="shared" si="115"/>
        <v>15.012</v>
      </c>
      <c r="EX30" s="2">
        <f t="shared" si="116"/>
        <v>15</v>
      </c>
      <c r="EY30" s="2">
        <f t="shared" si="193"/>
        <v>0</v>
      </c>
      <c r="EZ30" s="2">
        <f t="shared" si="117"/>
        <v>1.4E-2</v>
      </c>
      <c r="FA30" s="2">
        <f t="shared" si="118"/>
        <v>15.013999999999999</v>
      </c>
      <c r="FB30" s="2">
        <f t="shared" si="119"/>
        <v>15</v>
      </c>
      <c r="FC30" s="2">
        <f t="shared" si="194"/>
        <v>0</v>
      </c>
      <c r="FD30" s="2">
        <f t="shared" si="120"/>
        <v>8.0000000000000002E-3</v>
      </c>
      <c r="FE30" s="2">
        <f t="shared" si="121"/>
        <v>15.007999999999999</v>
      </c>
      <c r="FF30" s="2">
        <f t="shared" si="122"/>
        <v>15</v>
      </c>
      <c r="FH30" s="2">
        <f t="shared" si="195"/>
        <v>0</v>
      </c>
      <c r="FI30" s="2">
        <f t="shared" si="33"/>
        <v>1.2E-2</v>
      </c>
      <c r="FJ30" s="2">
        <f t="shared" si="34"/>
        <v>15.012</v>
      </c>
      <c r="FK30" s="2">
        <f t="shared" si="123"/>
        <v>15</v>
      </c>
      <c r="FL30" s="2">
        <f t="shared" si="196"/>
        <v>0</v>
      </c>
      <c r="FM30" s="2">
        <f t="shared" si="124"/>
        <v>1.2E-2</v>
      </c>
      <c r="FN30" s="2">
        <f t="shared" si="125"/>
        <v>15.012</v>
      </c>
      <c r="FO30" s="2">
        <f t="shared" si="126"/>
        <v>15</v>
      </c>
      <c r="FP30" s="2">
        <f t="shared" si="197"/>
        <v>0</v>
      </c>
      <c r="FQ30" s="2">
        <f t="shared" si="127"/>
        <v>1.4E-2</v>
      </c>
      <c r="FR30" s="2">
        <f t="shared" si="128"/>
        <v>15.013999999999999</v>
      </c>
      <c r="FS30" s="2">
        <f t="shared" si="129"/>
        <v>15</v>
      </c>
      <c r="FT30" s="2">
        <f t="shared" si="198"/>
        <v>0</v>
      </c>
      <c r="FU30" s="2">
        <f t="shared" si="130"/>
        <v>1.4999999999999999E-2</v>
      </c>
      <c r="FV30" s="2">
        <f t="shared" si="131"/>
        <v>15.015000000000001</v>
      </c>
      <c r="FW30" s="2">
        <f t="shared" si="132"/>
        <v>15</v>
      </c>
      <c r="FX30" s="2">
        <f t="shared" si="199"/>
        <v>0</v>
      </c>
      <c r="FY30" s="2">
        <f t="shared" si="133"/>
        <v>0.01</v>
      </c>
      <c r="FZ30" s="2">
        <f t="shared" si="134"/>
        <v>15.01</v>
      </c>
      <c r="GA30" s="2">
        <f t="shared" si="135"/>
        <v>15</v>
      </c>
      <c r="GB30" s="2">
        <f t="shared" si="200"/>
        <v>0</v>
      </c>
      <c r="GC30" s="2">
        <f t="shared" si="136"/>
        <v>1.2E-2</v>
      </c>
      <c r="GD30" s="2">
        <f t="shared" si="137"/>
        <v>15.012</v>
      </c>
      <c r="GE30" s="2">
        <f t="shared" si="138"/>
        <v>15</v>
      </c>
      <c r="GF30" s="2">
        <f t="shared" si="201"/>
        <v>0</v>
      </c>
      <c r="GG30" s="2">
        <f t="shared" si="139"/>
        <v>3.0000000000000001E-3</v>
      </c>
      <c r="GH30" s="2">
        <f t="shared" si="140"/>
        <v>15.003</v>
      </c>
      <c r="GI30" s="2">
        <f t="shared" si="141"/>
        <v>15</v>
      </c>
      <c r="GM30" s="2">
        <f t="shared" si="41"/>
        <v>0</v>
      </c>
      <c r="GN30" s="2" t="str">
        <f t="shared" si="42"/>
        <v>NO</v>
      </c>
      <c r="GO30" s="2">
        <f t="shared" si="43"/>
        <v>2000</v>
      </c>
      <c r="GP30" s="2" t="str">
        <f t="shared" si="44"/>
        <v>YES</v>
      </c>
      <c r="GR30" s="2">
        <f t="shared" si="202"/>
        <v>0</v>
      </c>
      <c r="GS30" s="2">
        <f t="shared" si="46"/>
        <v>6.0000000000000001E-3</v>
      </c>
      <c r="GT30" s="2">
        <f t="shared" si="47"/>
        <v>15.006</v>
      </c>
      <c r="GU30" s="2">
        <f t="shared" si="142"/>
        <v>15</v>
      </c>
      <c r="GV30" s="2">
        <f t="shared" si="203"/>
        <v>0</v>
      </c>
      <c r="GW30" s="2">
        <f t="shared" si="143"/>
        <v>1.0999999999999999E-2</v>
      </c>
      <c r="GX30" s="2">
        <f t="shared" si="144"/>
        <v>15.010999999999999</v>
      </c>
      <c r="GY30" s="2">
        <f t="shared" si="145"/>
        <v>15</v>
      </c>
      <c r="GZ30" s="2">
        <f t="shared" si="204"/>
        <v>0</v>
      </c>
      <c r="HA30" s="2">
        <f t="shared" si="146"/>
        <v>1.4E-2</v>
      </c>
      <c r="HB30" s="2">
        <f t="shared" si="147"/>
        <v>15.013999999999999</v>
      </c>
      <c r="HC30" s="2">
        <f t="shared" si="148"/>
        <v>15</v>
      </c>
      <c r="HD30" s="2">
        <f t="shared" si="205"/>
        <v>0</v>
      </c>
      <c r="HE30" s="2">
        <f t="shared" si="149"/>
        <v>1.4E-2</v>
      </c>
      <c r="HF30" s="2">
        <f t="shared" si="150"/>
        <v>15.013999999999999</v>
      </c>
      <c r="HG30" s="2">
        <f t="shared" si="151"/>
        <v>15</v>
      </c>
      <c r="HH30" s="2">
        <f t="shared" si="206"/>
        <v>0</v>
      </c>
      <c r="HI30" s="2">
        <f t="shared" si="152"/>
        <v>0.01</v>
      </c>
      <c r="HJ30" s="2">
        <f t="shared" si="153"/>
        <v>15.01</v>
      </c>
      <c r="HK30" s="2">
        <f t="shared" si="154"/>
        <v>15</v>
      </c>
      <c r="HL30" s="2">
        <f t="shared" si="207"/>
        <v>0</v>
      </c>
      <c r="HM30" s="2">
        <f t="shared" si="155"/>
        <v>1.0999999999999999E-2</v>
      </c>
      <c r="HN30" s="2">
        <f t="shared" si="156"/>
        <v>15.010999999999999</v>
      </c>
      <c r="HO30" s="2">
        <f t="shared" si="157"/>
        <v>15</v>
      </c>
      <c r="HP30" s="2">
        <f t="shared" si="208"/>
        <v>0</v>
      </c>
      <c r="HQ30" s="2">
        <f t="shared" si="158"/>
        <v>3.0000000000000001E-3</v>
      </c>
      <c r="HR30" s="2">
        <f t="shared" si="159"/>
        <v>15.003</v>
      </c>
      <c r="HS30" s="2">
        <f t="shared" si="160"/>
        <v>15</v>
      </c>
      <c r="HV30" s="2">
        <f t="shared" si="209"/>
        <v>0</v>
      </c>
      <c r="HW30" s="2">
        <f t="shared" si="55"/>
        <v>4.0000000000000001E-3</v>
      </c>
      <c r="HX30" s="2">
        <f t="shared" si="56"/>
        <v>15.004</v>
      </c>
      <c r="HY30" s="2">
        <f t="shared" si="161"/>
        <v>15</v>
      </c>
      <c r="HZ30" s="2">
        <f t="shared" si="210"/>
        <v>0</v>
      </c>
      <c r="IA30" s="2">
        <f t="shared" si="162"/>
        <v>8.9999999999999993E-3</v>
      </c>
      <c r="IB30" s="2">
        <f t="shared" si="163"/>
        <v>15.009</v>
      </c>
      <c r="IC30" s="2">
        <f t="shared" si="164"/>
        <v>15</v>
      </c>
      <c r="ID30" s="2">
        <f t="shared" si="211"/>
        <v>0</v>
      </c>
      <c r="IE30" s="2">
        <f t="shared" si="165"/>
        <v>1.0999999999999999E-2</v>
      </c>
      <c r="IF30" s="2">
        <f t="shared" si="166"/>
        <v>15.010999999999999</v>
      </c>
      <c r="IG30" s="2">
        <f t="shared" si="167"/>
        <v>15</v>
      </c>
      <c r="IH30" s="2">
        <f t="shared" si="212"/>
        <v>0</v>
      </c>
      <c r="II30" s="2">
        <f t="shared" si="168"/>
        <v>1.0999999999999999E-2</v>
      </c>
      <c r="IJ30" s="2">
        <f t="shared" si="169"/>
        <v>15.010999999999999</v>
      </c>
      <c r="IK30" s="2">
        <f t="shared" si="170"/>
        <v>15</v>
      </c>
      <c r="IL30" s="2">
        <f t="shared" si="213"/>
        <v>0</v>
      </c>
      <c r="IM30" s="2">
        <f t="shared" si="171"/>
        <v>4.0000000000000001E-3</v>
      </c>
      <c r="IN30" s="2">
        <f t="shared" si="172"/>
        <v>15.004</v>
      </c>
      <c r="IO30" s="2">
        <f t="shared" si="173"/>
        <v>15</v>
      </c>
      <c r="IP30" s="2">
        <f t="shared" si="214"/>
        <v>0</v>
      </c>
      <c r="IQ30" s="2">
        <f t="shared" si="174"/>
        <v>8.0000000000000002E-3</v>
      </c>
      <c r="IR30" s="2">
        <f t="shared" si="175"/>
        <v>15.007999999999999</v>
      </c>
      <c r="IS30" s="2">
        <f t="shared" si="176"/>
        <v>15</v>
      </c>
      <c r="IT30" s="2">
        <f t="shared" si="215"/>
        <v>0</v>
      </c>
      <c r="IU30" s="2">
        <f t="shared" si="177"/>
        <v>2E-3</v>
      </c>
      <c r="IV30" s="2">
        <f t="shared" si="178"/>
        <v>15.002000000000001</v>
      </c>
      <c r="IW30" s="2">
        <f t="shared" si="179"/>
        <v>15</v>
      </c>
    </row>
    <row r="31" spans="1:257" x14ac:dyDescent="0.45">
      <c r="A31" s="2">
        <f t="shared" si="63"/>
        <v>15</v>
      </c>
      <c r="B31" s="32">
        <v>27</v>
      </c>
      <c r="C31" s="22"/>
      <c r="D31" s="22"/>
      <c r="E31" s="22"/>
      <c r="F31" s="53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24">
        <f t="shared" si="5"/>
        <v>2000</v>
      </c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24">
        <f t="shared" si="64"/>
        <v>0</v>
      </c>
      <c r="AL31" s="24">
        <f t="shared" si="7"/>
        <v>2000</v>
      </c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24">
        <f t="shared" si="65"/>
        <v>0</v>
      </c>
      <c r="AX31" s="24">
        <f t="shared" si="8"/>
        <v>2000</v>
      </c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24">
        <f t="shared" si="66"/>
        <v>0</v>
      </c>
      <c r="BJ31" s="24">
        <f t="shared" si="9"/>
        <v>2000</v>
      </c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24">
        <f t="shared" si="67"/>
        <v>0</v>
      </c>
      <c r="BV31" s="24">
        <f t="shared" si="10"/>
        <v>2000</v>
      </c>
      <c r="BW31" s="24">
        <f t="shared" si="68"/>
        <v>15</v>
      </c>
      <c r="BX31" s="24">
        <f t="shared" si="69"/>
        <v>15</v>
      </c>
      <c r="BY31" s="24">
        <f t="shared" si="70"/>
        <v>15</v>
      </c>
      <c r="BZ31" s="24">
        <f t="shared" si="71"/>
        <v>15</v>
      </c>
      <c r="CA31" s="24">
        <f t="shared" si="72"/>
        <v>15</v>
      </c>
      <c r="CB31" s="24">
        <f t="shared" si="11"/>
        <v>15</v>
      </c>
      <c r="CC31" s="24">
        <f t="shared" si="12"/>
        <v>15</v>
      </c>
      <c r="CD31" s="24">
        <f t="shared" si="13"/>
        <v>15</v>
      </c>
      <c r="CE31" s="24">
        <f t="shared" si="14"/>
        <v>15</v>
      </c>
      <c r="CF31" s="24">
        <f t="shared" si="15"/>
        <v>15</v>
      </c>
      <c r="CG31" s="24" t="str">
        <f>IF($O31=Constants!$B$2,RANK($CA31,$CA$6:$CA$64,1),"-")</f>
        <v>-</v>
      </c>
      <c r="CH31" s="24" t="str">
        <f t="shared" si="73"/>
        <v/>
      </c>
      <c r="CI31" s="24" t="str">
        <f>IF($O31=Constants!$B$3,RANK($CA31,$CA$6:$CA$64,1),"-")</f>
        <v>-</v>
      </c>
      <c r="CJ31" s="24" t="str">
        <f t="shared" si="74"/>
        <v/>
      </c>
      <c r="CK31" s="24" t="str">
        <f>IF($O31=Constants!$B$4,RANK($CA31,$CA$6:$CA$64,1),"-")</f>
        <v>-</v>
      </c>
      <c r="CL31" s="24" t="str">
        <f t="shared" si="75"/>
        <v/>
      </c>
      <c r="CM31" s="24" t="str">
        <f>IF($O31=Constants!$B$5,RANK($CA31,$CA$6:$CA$64,1),"-")</f>
        <v>-</v>
      </c>
      <c r="CN31" s="24" t="str">
        <f t="shared" si="76"/>
        <v/>
      </c>
      <c r="CO31" s="24" t="str">
        <f>IF($O31=Constants!$B$6,RANK($CA31,$CA$6:$CA$64,1),"-")</f>
        <v>-</v>
      </c>
      <c r="CP31" s="24" t="str">
        <f t="shared" si="77"/>
        <v/>
      </c>
      <c r="CQ31" s="24" t="str">
        <f>IF($O31=Constants!$B$7,RANK($CA31,$CA$6:$CA$64,1),"-")</f>
        <v>-</v>
      </c>
      <c r="CR31" s="24" t="str">
        <f t="shared" si="78"/>
        <v/>
      </c>
      <c r="CS31" s="24" t="str">
        <f>IF($G31=Constants!$C$4,RANK($CA31,$CA$6:$CA$64,1),"-")</f>
        <v>-</v>
      </c>
      <c r="CT31" s="24" t="str">
        <f t="shared" si="79"/>
        <v xml:space="preserve"> </v>
      </c>
      <c r="CU31" s="24" t="str">
        <f>IF($G31=Constants!$C$2,RANK($CA31,$CA$6:$CA$64,1),"-")</f>
        <v>-</v>
      </c>
      <c r="CV31" s="24" t="str">
        <f t="shared" si="80"/>
        <v xml:space="preserve"> </v>
      </c>
      <c r="CW31" s="24" t="str">
        <f t="shared" si="81"/>
        <v xml:space="preserve"> </v>
      </c>
      <c r="CX31" s="57">
        <f t="shared" si="180"/>
        <v>0</v>
      </c>
      <c r="CY31" s="24">
        <f t="shared" si="82"/>
        <v>0</v>
      </c>
      <c r="DA31" s="2">
        <f t="shared" si="181"/>
        <v>0</v>
      </c>
      <c r="DB31" s="2">
        <f t="shared" si="17"/>
        <v>1.2E-2</v>
      </c>
      <c r="DC31" s="2">
        <f t="shared" si="83"/>
        <v>15.012</v>
      </c>
      <c r="DD31" s="2">
        <f t="shared" si="84"/>
        <v>15</v>
      </c>
      <c r="DE31" s="2">
        <f t="shared" si="182"/>
        <v>0</v>
      </c>
      <c r="DF31" s="2">
        <f t="shared" si="85"/>
        <v>1.2999999999999999E-2</v>
      </c>
      <c r="DG31" s="2">
        <f t="shared" si="86"/>
        <v>15.013</v>
      </c>
      <c r="DH31" s="2">
        <f t="shared" si="87"/>
        <v>15</v>
      </c>
      <c r="DI31" s="2">
        <f t="shared" si="183"/>
        <v>0</v>
      </c>
      <c r="DJ31" s="2">
        <f t="shared" si="88"/>
        <v>1.4E-2</v>
      </c>
      <c r="DK31" s="2">
        <f t="shared" si="89"/>
        <v>15.013999999999999</v>
      </c>
      <c r="DL31" s="2">
        <f t="shared" si="90"/>
        <v>15</v>
      </c>
      <c r="DM31" s="2">
        <f t="shared" si="184"/>
        <v>0</v>
      </c>
      <c r="DN31" s="2">
        <f t="shared" si="91"/>
        <v>1.4999999999999999E-2</v>
      </c>
      <c r="DO31" s="2">
        <f t="shared" si="92"/>
        <v>15.015000000000001</v>
      </c>
      <c r="DP31" s="2">
        <f t="shared" si="93"/>
        <v>15</v>
      </c>
      <c r="DQ31" s="2">
        <f t="shared" si="185"/>
        <v>0</v>
      </c>
      <c r="DR31" s="2">
        <f t="shared" si="94"/>
        <v>1.2E-2</v>
      </c>
      <c r="DS31" s="2">
        <f t="shared" si="95"/>
        <v>15.012</v>
      </c>
      <c r="DT31" s="2">
        <f t="shared" si="96"/>
        <v>15</v>
      </c>
      <c r="DU31" s="2">
        <f t="shared" si="186"/>
        <v>0</v>
      </c>
      <c r="DV31" s="2">
        <f t="shared" si="97"/>
        <v>1.4999999999999999E-2</v>
      </c>
      <c r="DW31" s="2">
        <f t="shared" si="98"/>
        <v>15.015000000000001</v>
      </c>
      <c r="DX31" s="2">
        <f t="shared" si="99"/>
        <v>15</v>
      </c>
      <c r="DY31" s="2">
        <f t="shared" si="187"/>
        <v>0</v>
      </c>
      <c r="DZ31" s="2">
        <f t="shared" si="100"/>
        <v>1.2E-2</v>
      </c>
      <c r="EA31" s="2">
        <f t="shared" si="101"/>
        <v>15.012</v>
      </c>
      <c r="EB31" s="2">
        <f t="shared" si="102"/>
        <v>15</v>
      </c>
      <c r="EE31" s="2">
        <f t="shared" si="188"/>
        <v>0</v>
      </c>
      <c r="EF31" s="2">
        <f t="shared" si="25"/>
        <v>1.2E-2</v>
      </c>
      <c r="EG31" s="2">
        <f t="shared" si="103"/>
        <v>15.012</v>
      </c>
      <c r="EH31" s="2">
        <f t="shared" si="104"/>
        <v>15</v>
      </c>
      <c r="EI31" s="2">
        <f t="shared" si="189"/>
        <v>0</v>
      </c>
      <c r="EJ31" s="2">
        <f t="shared" si="105"/>
        <v>1.2E-2</v>
      </c>
      <c r="EK31" s="2">
        <f t="shared" si="106"/>
        <v>15.012</v>
      </c>
      <c r="EL31" s="2">
        <f t="shared" si="107"/>
        <v>15</v>
      </c>
      <c r="EM31" s="2">
        <f t="shared" si="190"/>
        <v>0</v>
      </c>
      <c r="EN31" s="2">
        <f t="shared" si="108"/>
        <v>1.4E-2</v>
      </c>
      <c r="EO31" s="2">
        <f t="shared" si="109"/>
        <v>15.013999999999999</v>
      </c>
      <c r="EP31" s="2">
        <f t="shared" si="110"/>
        <v>15</v>
      </c>
      <c r="EQ31" s="2">
        <f t="shared" si="191"/>
        <v>0</v>
      </c>
      <c r="ER31" s="2">
        <f t="shared" si="111"/>
        <v>1.4999999999999999E-2</v>
      </c>
      <c r="ES31" s="2">
        <f t="shared" si="112"/>
        <v>15.015000000000001</v>
      </c>
      <c r="ET31" s="2">
        <f t="shared" si="113"/>
        <v>15</v>
      </c>
      <c r="EU31" s="2">
        <f t="shared" si="192"/>
        <v>0</v>
      </c>
      <c r="EV31" s="2">
        <f t="shared" si="114"/>
        <v>1.2E-2</v>
      </c>
      <c r="EW31" s="2">
        <f t="shared" si="115"/>
        <v>15.012</v>
      </c>
      <c r="EX31" s="2">
        <f t="shared" si="116"/>
        <v>15</v>
      </c>
      <c r="EY31" s="2">
        <f t="shared" si="193"/>
        <v>0</v>
      </c>
      <c r="EZ31" s="2">
        <f t="shared" si="117"/>
        <v>1.4E-2</v>
      </c>
      <c r="FA31" s="2">
        <f t="shared" si="118"/>
        <v>15.013999999999999</v>
      </c>
      <c r="FB31" s="2">
        <f t="shared" si="119"/>
        <v>15</v>
      </c>
      <c r="FC31" s="2">
        <f t="shared" si="194"/>
        <v>0</v>
      </c>
      <c r="FD31" s="2">
        <f t="shared" si="120"/>
        <v>8.0000000000000002E-3</v>
      </c>
      <c r="FE31" s="2">
        <f t="shared" si="121"/>
        <v>15.007999999999999</v>
      </c>
      <c r="FF31" s="2">
        <f t="shared" si="122"/>
        <v>15</v>
      </c>
      <c r="FH31" s="2">
        <f t="shared" si="195"/>
        <v>0</v>
      </c>
      <c r="FI31" s="2">
        <f t="shared" si="33"/>
        <v>1.2E-2</v>
      </c>
      <c r="FJ31" s="2">
        <f t="shared" si="34"/>
        <v>15.012</v>
      </c>
      <c r="FK31" s="2">
        <f t="shared" si="123"/>
        <v>15</v>
      </c>
      <c r="FL31" s="2">
        <f t="shared" si="196"/>
        <v>0</v>
      </c>
      <c r="FM31" s="2">
        <f t="shared" si="124"/>
        <v>1.2E-2</v>
      </c>
      <c r="FN31" s="2">
        <f t="shared" si="125"/>
        <v>15.012</v>
      </c>
      <c r="FO31" s="2">
        <f t="shared" si="126"/>
        <v>15</v>
      </c>
      <c r="FP31" s="2">
        <f t="shared" si="197"/>
        <v>0</v>
      </c>
      <c r="FQ31" s="2">
        <f t="shared" si="127"/>
        <v>1.4E-2</v>
      </c>
      <c r="FR31" s="2">
        <f t="shared" si="128"/>
        <v>15.013999999999999</v>
      </c>
      <c r="FS31" s="2">
        <f t="shared" si="129"/>
        <v>15</v>
      </c>
      <c r="FT31" s="2">
        <f t="shared" si="198"/>
        <v>0</v>
      </c>
      <c r="FU31" s="2">
        <f t="shared" si="130"/>
        <v>1.4999999999999999E-2</v>
      </c>
      <c r="FV31" s="2">
        <f t="shared" si="131"/>
        <v>15.015000000000001</v>
      </c>
      <c r="FW31" s="2">
        <f t="shared" si="132"/>
        <v>15</v>
      </c>
      <c r="FX31" s="2">
        <f t="shared" si="199"/>
        <v>0</v>
      </c>
      <c r="FY31" s="2">
        <f t="shared" si="133"/>
        <v>0.01</v>
      </c>
      <c r="FZ31" s="2">
        <f t="shared" si="134"/>
        <v>15.01</v>
      </c>
      <c r="GA31" s="2">
        <f t="shared" si="135"/>
        <v>15</v>
      </c>
      <c r="GB31" s="2">
        <f t="shared" si="200"/>
        <v>0</v>
      </c>
      <c r="GC31" s="2">
        <f t="shared" si="136"/>
        <v>1.2E-2</v>
      </c>
      <c r="GD31" s="2">
        <f t="shared" si="137"/>
        <v>15.012</v>
      </c>
      <c r="GE31" s="2">
        <f t="shared" si="138"/>
        <v>15</v>
      </c>
      <c r="GF31" s="2">
        <f t="shared" si="201"/>
        <v>0</v>
      </c>
      <c r="GG31" s="2">
        <f t="shared" si="139"/>
        <v>3.0000000000000001E-3</v>
      </c>
      <c r="GH31" s="2">
        <f t="shared" si="140"/>
        <v>15.003</v>
      </c>
      <c r="GI31" s="2">
        <f t="shared" si="141"/>
        <v>15</v>
      </c>
      <c r="GM31" s="2">
        <f t="shared" si="41"/>
        <v>0</v>
      </c>
      <c r="GN31" s="2" t="str">
        <f t="shared" si="42"/>
        <v>NO</v>
      </c>
      <c r="GO31" s="2">
        <f t="shared" si="43"/>
        <v>2000</v>
      </c>
      <c r="GP31" s="2" t="str">
        <f t="shared" si="44"/>
        <v>YES</v>
      </c>
      <c r="GR31" s="2">
        <f t="shared" si="202"/>
        <v>0</v>
      </c>
      <c r="GS31" s="2">
        <f t="shared" si="46"/>
        <v>6.0000000000000001E-3</v>
      </c>
      <c r="GT31" s="2">
        <f t="shared" si="47"/>
        <v>15.006</v>
      </c>
      <c r="GU31" s="2">
        <f t="shared" si="142"/>
        <v>15</v>
      </c>
      <c r="GV31" s="2">
        <f t="shared" si="203"/>
        <v>0</v>
      </c>
      <c r="GW31" s="2">
        <f t="shared" si="143"/>
        <v>1.0999999999999999E-2</v>
      </c>
      <c r="GX31" s="2">
        <f t="shared" si="144"/>
        <v>15.010999999999999</v>
      </c>
      <c r="GY31" s="2">
        <f t="shared" si="145"/>
        <v>15</v>
      </c>
      <c r="GZ31" s="2">
        <f t="shared" si="204"/>
        <v>0</v>
      </c>
      <c r="HA31" s="2">
        <f t="shared" si="146"/>
        <v>1.4E-2</v>
      </c>
      <c r="HB31" s="2">
        <f t="shared" si="147"/>
        <v>15.013999999999999</v>
      </c>
      <c r="HC31" s="2">
        <f t="shared" si="148"/>
        <v>15</v>
      </c>
      <c r="HD31" s="2">
        <f t="shared" si="205"/>
        <v>0</v>
      </c>
      <c r="HE31" s="2">
        <f t="shared" si="149"/>
        <v>1.4E-2</v>
      </c>
      <c r="HF31" s="2">
        <f t="shared" si="150"/>
        <v>15.013999999999999</v>
      </c>
      <c r="HG31" s="2">
        <f t="shared" si="151"/>
        <v>15</v>
      </c>
      <c r="HH31" s="2">
        <f t="shared" si="206"/>
        <v>0</v>
      </c>
      <c r="HI31" s="2">
        <f t="shared" si="152"/>
        <v>0.01</v>
      </c>
      <c r="HJ31" s="2">
        <f t="shared" si="153"/>
        <v>15.01</v>
      </c>
      <c r="HK31" s="2">
        <f t="shared" si="154"/>
        <v>15</v>
      </c>
      <c r="HL31" s="2">
        <f t="shared" si="207"/>
        <v>0</v>
      </c>
      <c r="HM31" s="2">
        <f t="shared" si="155"/>
        <v>1.0999999999999999E-2</v>
      </c>
      <c r="HN31" s="2">
        <f t="shared" si="156"/>
        <v>15.010999999999999</v>
      </c>
      <c r="HO31" s="2">
        <f t="shared" si="157"/>
        <v>15</v>
      </c>
      <c r="HP31" s="2">
        <f t="shared" si="208"/>
        <v>0</v>
      </c>
      <c r="HQ31" s="2">
        <f t="shared" si="158"/>
        <v>3.0000000000000001E-3</v>
      </c>
      <c r="HR31" s="2">
        <f t="shared" si="159"/>
        <v>15.003</v>
      </c>
      <c r="HS31" s="2">
        <f t="shared" si="160"/>
        <v>15</v>
      </c>
      <c r="HV31" s="2">
        <f t="shared" si="209"/>
        <v>0</v>
      </c>
      <c r="HW31" s="2">
        <f t="shared" si="55"/>
        <v>4.0000000000000001E-3</v>
      </c>
      <c r="HX31" s="2">
        <f t="shared" si="56"/>
        <v>15.004</v>
      </c>
      <c r="HY31" s="2">
        <f t="shared" si="161"/>
        <v>15</v>
      </c>
      <c r="HZ31" s="2">
        <f t="shared" si="210"/>
        <v>0</v>
      </c>
      <c r="IA31" s="2">
        <f t="shared" si="162"/>
        <v>8.9999999999999993E-3</v>
      </c>
      <c r="IB31" s="2">
        <f t="shared" si="163"/>
        <v>15.009</v>
      </c>
      <c r="IC31" s="2">
        <f t="shared" si="164"/>
        <v>15</v>
      </c>
      <c r="ID31" s="2">
        <f t="shared" si="211"/>
        <v>0</v>
      </c>
      <c r="IE31" s="2">
        <f t="shared" si="165"/>
        <v>1.0999999999999999E-2</v>
      </c>
      <c r="IF31" s="2">
        <f t="shared" si="166"/>
        <v>15.010999999999999</v>
      </c>
      <c r="IG31" s="2">
        <f t="shared" si="167"/>
        <v>15</v>
      </c>
      <c r="IH31" s="2">
        <f t="shared" si="212"/>
        <v>0</v>
      </c>
      <c r="II31" s="2">
        <f t="shared" si="168"/>
        <v>1.0999999999999999E-2</v>
      </c>
      <c r="IJ31" s="2">
        <f t="shared" si="169"/>
        <v>15.010999999999999</v>
      </c>
      <c r="IK31" s="2">
        <f t="shared" si="170"/>
        <v>15</v>
      </c>
      <c r="IL31" s="2">
        <f t="shared" si="213"/>
        <v>0</v>
      </c>
      <c r="IM31" s="2">
        <f t="shared" si="171"/>
        <v>4.0000000000000001E-3</v>
      </c>
      <c r="IN31" s="2">
        <f t="shared" si="172"/>
        <v>15.004</v>
      </c>
      <c r="IO31" s="2">
        <f t="shared" si="173"/>
        <v>15</v>
      </c>
      <c r="IP31" s="2">
        <f t="shared" si="214"/>
        <v>0</v>
      </c>
      <c r="IQ31" s="2">
        <f t="shared" si="174"/>
        <v>8.0000000000000002E-3</v>
      </c>
      <c r="IR31" s="2">
        <f t="shared" si="175"/>
        <v>15.007999999999999</v>
      </c>
      <c r="IS31" s="2">
        <f t="shared" si="176"/>
        <v>15</v>
      </c>
      <c r="IT31" s="2">
        <f t="shared" si="215"/>
        <v>0</v>
      </c>
      <c r="IU31" s="2">
        <f t="shared" si="177"/>
        <v>2E-3</v>
      </c>
      <c r="IV31" s="2">
        <f t="shared" si="178"/>
        <v>15.002000000000001</v>
      </c>
      <c r="IW31" s="2">
        <f t="shared" si="179"/>
        <v>15</v>
      </c>
    </row>
    <row r="32" spans="1:257" x14ac:dyDescent="0.45">
      <c r="A32" s="2">
        <f t="shared" si="63"/>
        <v>15</v>
      </c>
      <c r="B32" s="32">
        <v>28</v>
      </c>
      <c r="C32" s="22"/>
      <c r="D32" s="22"/>
      <c r="E32" s="22"/>
      <c r="F32" s="53"/>
      <c r="G32" s="32"/>
      <c r="H32" s="32"/>
      <c r="I32" s="32"/>
      <c r="J32" s="32"/>
      <c r="K32" s="32"/>
      <c r="L32" s="32"/>
      <c r="M32" s="32"/>
      <c r="N32" s="32"/>
      <c r="O32" s="32"/>
      <c r="P32" s="49"/>
      <c r="Q32" s="49"/>
      <c r="R32" s="49"/>
      <c r="S32" s="49"/>
      <c r="T32" s="49"/>
      <c r="U32" s="49"/>
      <c r="V32" s="32"/>
      <c r="W32" s="49"/>
      <c r="X32" s="32"/>
      <c r="Y32" s="32"/>
      <c r="Z32" s="24">
        <f t="shared" si="5"/>
        <v>2000</v>
      </c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24">
        <f t="shared" si="64"/>
        <v>0</v>
      </c>
      <c r="AL32" s="24">
        <f t="shared" si="7"/>
        <v>2000</v>
      </c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24">
        <f t="shared" si="65"/>
        <v>0</v>
      </c>
      <c r="AX32" s="24">
        <f t="shared" si="8"/>
        <v>2000</v>
      </c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24">
        <f t="shared" si="66"/>
        <v>0</v>
      </c>
      <c r="BJ32" s="24">
        <f t="shared" si="9"/>
        <v>2000</v>
      </c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24">
        <f t="shared" si="67"/>
        <v>0</v>
      </c>
      <c r="BV32" s="24">
        <f t="shared" si="10"/>
        <v>2000</v>
      </c>
      <c r="BW32" s="24">
        <f t="shared" si="68"/>
        <v>15</v>
      </c>
      <c r="BX32" s="24">
        <f t="shared" si="69"/>
        <v>15</v>
      </c>
      <c r="BY32" s="24">
        <f t="shared" si="70"/>
        <v>15</v>
      </c>
      <c r="BZ32" s="24">
        <f t="shared" si="71"/>
        <v>15</v>
      </c>
      <c r="CA32" s="24">
        <f t="shared" si="72"/>
        <v>15</v>
      </c>
      <c r="CB32" s="24">
        <f t="shared" si="11"/>
        <v>15</v>
      </c>
      <c r="CC32" s="24">
        <f t="shared" si="12"/>
        <v>15</v>
      </c>
      <c r="CD32" s="24">
        <f t="shared" si="13"/>
        <v>15</v>
      </c>
      <c r="CE32" s="24">
        <f t="shared" si="14"/>
        <v>15</v>
      </c>
      <c r="CF32" s="24">
        <f t="shared" si="15"/>
        <v>15</v>
      </c>
      <c r="CG32" s="24" t="str">
        <f>IF($O32=Constants!$B$2,RANK($CA32,$CA$6:$CA$64,1),"-")</f>
        <v>-</v>
      </c>
      <c r="CH32" s="24" t="str">
        <f t="shared" si="73"/>
        <v/>
      </c>
      <c r="CI32" s="24" t="str">
        <f>IF($O32=Constants!$B$3,RANK($CA32,$CA$6:$CA$64,1),"-")</f>
        <v>-</v>
      </c>
      <c r="CJ32" s="24" t="str">
        <f t="shared" si="74"/>
        <v/>
      </c>
      <c r="CK32" s="24" t="str">
        <f>IF($O32=Constants!$B$4,RANK($CA32,$CA$6:$CA$64,1),"-")</f>
        <v>-</v>
      </c>
      <c r="CL32" s="24" t="str">
        <f t="shared" si="75"/>
        <v/>
      </c>
      <c r="CM32" s="24" t="str">
        <f>IF($O32=Constants!$B$5,RANK($CA32,$CA$6:$CA$64,1),"-")</f>
        <v>-</v>
      </c>
      <c r="CN32" s="24" t="str">
        <f t="shared" si="76"/>
        <v/>
      </c>
      <c r="CO32" s="24" t="str">
        <f>IF($O32=Constants!$B$6,RANK($CA32,$CA$6:$CA$64,1),"-")</f>
        <v>-</v>
      </c>
      <c r="CP32" s="24" t="str">
        <f t="shared" si="77"/>
        <v/>
      </c>
      <c r="CQ32" s="24" t="str">
        <f>IF($O32=Constants!$B$7,RANK($CA32,$CA$6:$CA$64,1),"-")</f>
        <v>-</v>
      </c>
      <c r="CR32" s="24" t="str">
        <f t="shared" si="78"/>
        <v/>
      </c>
      <c r="CS32" s="24" t="str">
        <f>IF($G32=Constants!$C$4,RANK($CA32,$CA$6:$CA$64,1),"-")</f>
        <v>-</v>
      </c>
      <c r="CT32" s="24" t="str">
        <f t="shared" si="79"/>
        <v xml:space="preserve"> </v>
      </c>
      <c r="CU32" s="24" t="str">
        <f>IF($G32=Constants!$C$2,RANK($CA32,$CA$6:$CA$64,1),"-")</f>
        <v>-</v>
      </c>
      <c r="CV32" s="24" t="str">
        <f t="shared" si="80"/>
        <v xml:space="preserve"> </v>
      </c>
      <c r="CW32" s="24" t="str">
        <f t="shared" si="81"/>
        <v xml:space="preserve"> </v>
      </c>
      <c r="CX32" s="57">
        <f t="shared" si="180"/>
        <v>0</v>
      </c>
      <c r="CY32" s="24">
        <f t="shared" si="82"/>
        <v>0</v>
      </c>
      <c r="DA32" s="2">
        <f t="shared" si="181"/>
        <v>0</v>
      </c>
      <c r="DB32" s="2">
        <f t="shared" si="17"/>
        <v>1.2E-2</v>
      </c>
      <c r="DC32" s="2">
        <f t="shared" si="83"/>
        <v>15.012</v>
      </c>
      <c r="DD32" s="2">
        <f t="shared" si="84"/>
        <v>15</v>
      </c>
      <c r="DE32" s="2">
        <f t="shared" si="182"/>
        <v>0</v>
      </c>
      <c r="DF32" s="2">
        <f t="shared" si="85"/>
        <v>1.2999999999999999E-2</v>
      </c>
      <c r="DG32" s="2">
        <f t="shared" si="86"/>
        <v>15.013</v>
      </c>
      <c r="DH32" s="2">
        <f t="shared" si="87"/>
        <v>15</v>
      </c>
      <c r="DI32" s="2">
        <f t="shared" si="183"/>
        <v>0</v>
      </c>
      <c r="DJ32" s="2">
        <f t="shared" si="88"/>
        <v>1.4E-2</v>
      </c>
      <c r="DK32" s="2">
        <f t="shared" si="89"/>
        <v>15.013999999999999</v>
      </c>
      <c r="DL32" s="2">
        <f t="shared" si="90"/>
        <v>15</v>
      </c>
      <c r="DM32" s="2">
        <f t="shared" si="184"/>
        <v>0</v>
      </c>
      <c r="DN32" s="2">
        <f t="shared" si="91"/>
        <v>1.4999999999999999E-2</v>
      </c>
      <c r="DO32" s="2">
        <f t="shared" si="92"/>
        <v>15.015000000000001</v>
      </c>
      <c r="DP32" s="2">
        <f t="shared" si="93"/>
        <v>15</v>
      </c>
      <c r="DQ32" s="2">
        <f t="shared" si="185"/>
        <v>0</v>
      </c>
      <c r="DR32" s="2">
        <f t="shared" si="94"/>
        <v>1.2E-2</v>
      </c>
      <c r="DS32" s="2">
        <f t="shared" si="95"/>
        <v>15.012</v>
      </c>
      <c r="DT32" s="2">
        <f t="shared" si="96"/>
        <v>15</v>
      </c>
      <c r="DU32" s="2">
        <f t="shared" si="186"/>
        <v>0</v>
      </c>
      <c r="DV32" s="2">
        <f t="shared" si="97"/>
        <v>1.4999999999999999E-2</v>
      </c>
      <c r="DW32" s="2">
        <f t="shared" si="98"/>
        <v>15.015000000000001</v>
      </c>
      <c r="DX32" s="2">
        <f t="shared" si="99"/>
        <v>15</v>
      </c>
      <c r="DY32" s="2">
        <f t="shared" si="187"/>
        <v>0</v>
      </c>
      <c r="DZ32" s="2">
        <f t="shared" si="100"/>
        <v>1.2E-2</v>
      </c>
      <c r="EA32" s="2">
        <f t="shared" si="101"/>
        <v>15.012</v>
      </c>
      <c r="EB32" s="2">
        <f t="shared" si="102"/>
        <v>15</v>
      </c>
      <c r="EE32" s="2">
        <f t="shared" si="188"/>
        <v>0</v>
      </c>
      <c r="EF32" s="2">
        <f t="shared" si="25"/>
        <v>1.2E-2</v>
      </c>
      <c r="EG32" s="2">
        <f t="shared" si="103"/>
        <v>15.012</v>
      </c>
      <c r="EH32" s="2">
        <f t="shared" si="104"/>
        <v>15</v>
      </c>
      <c r="EI32" s="2">
        <f t="shared" si="189"/>
        <v>0</v>
      </c>
      <c r="EJ32" s="2">
        <f t="shared" si="105"/>
        <v>1.2E-2</v>
      </c>
      <c r="EK32" s="2">
        <f t="shared" si="106"/>
        <v>15.012</v>
      </c>
      <c r="EL32" s="2">
        <f t="shared" si="107"/>
        <v>15</v>
      </c>
      <c r="EM32" s="2">
        <f t="shared" si="190"/>
        <v>0</v>
      </c>
      <c r="EN32" s="2">
        <f t="shared" si="108"/>
        <v>1.4E-2</v>
      </c>
      <c r="EO32" s="2">
        <f t="shared" si="109"/>
        <v>15.013999999999999</v>
      </c>
      <c r="EP32" s="2">
        <f t="shared" si="110"/>
        <v>15</v>
      </c>
      <c r="EQ32" s="2">
        <f t="shared" si="191"/>
        <v>0</v>
      </c>
      <c r="ER32" s="2">
        <f t="shared" si="111"/>
        <v>1.4999999999999999E-2</v>
      </c>
      <c r="ES32" s="2">
        <f t="shared" si="112"/>
        <v>15.015000000000001</v>
      </c>
      <c r="ET32" s="2">
        <f t="shared" si="113"/>
        <v>15</v>
      </c>
      <c r="EU32" s="2">
        <f t="shared" si="192"/>
        <v>0</v>
      </c>
      <c r="EV32" s="2">
        <f t="shared" si="114"/>
        <v>1.2E-2</v>
      </c>
      <c r="EW32" s="2">
        <f t="shared" si="115"/>
        <v>15.012</v>
      </c>
      <c r="EX32" s="2">
        <f t="shared" si="116"/>
        <v>15</v>
      </c>
      <c r="EY32" s="2">
        <f t="shared" si="193"/>
        <v>0</v>
      </c>
      <c r="EZ32" s="2">
        <f t="shared" si="117"/>
        <v>1.4E-2</v>
      </c>
      <c r="FA32" s="2">
        <f t="shared" si="118"/>
        <v>15.013999999999999</v>
      </c>
      <c r="FB32" s="2">
        <f t="shared" si="119"/>
        <v>15</v>
      </c>
      <c r="FC32" s="2">
        <f t="shared" si="194"/>
        <v>0</v>
      </c>
      <c r="FD32" s="2">
        <f t="shared" si="120"/>
        <v>8.0000000000000002E-3</v>
      </c>
      <c r="FE32" s="2">
        <f t="shared" si="121"/>
        <v>15.007999999999999</v>
      </c>
      <c r="FF32" s="2">
        <f t="shared" si="122"/>
        <v>15</v>
      </c>
      <c r="FH32" s="2">
        <f t="shared" si="195"/>
        <v>0</v>
      </c>
      <c r="FI32" s="2">
        <f t="shared" si="33"/>
        <v>1.2E-2</v>
      </c>
      <c r="FJ32" s="2">
        <f t="shared" si="34"/>
        <v>15.012</v>
      </c>
      <c r="FK32" s="2">
        <f t="shared" si="123"/>
        <v>15</v>
      </c>
      <c r="FL32" s="2">
        <f t="shared" si="196"/>
        <v>0</v>
      </c>
      <c r="FM32" s="2">
        <f t="shared" si="124"/>
        <v>1.2E-2</v>
      </c>
      <c r="FN32" s="2">
        <f t="shared" si="125"/>
        <v>15.012</v>
      </c>
      <c r="FO32" s="2">
        <f t="shared" si="126"/>
        <v>15</v>
      </c>
      <c r="FP32" s="2">
        <f t="shared" si="197"/>
        <v>0</v>
      </c>
      <c r="FQ32" s="2">
        <f t="shared" si="127"/>
        <v>1.4E-2</v>
      </c>
      <c r="FR32" s="2">
        <f t="shared" si="128"/>
        <v>15.013999999999999</v>
      </c>
      <c r="FS32" s="2">
        <f t="shared" si="129"/>
        <v>15</v>
      </c>
      <c r="FT32" s="2">
        <f t="shared" si="198"/>
        <v>0</v>
      </c>
      <c r="FU32" s="2">
        <f t="shared" si="130"/>
        <v>1.4999999999999999E-2</v>
      </c>
      <c r="FV32" s="2">
        <f t="shared" si="131"/>
        <v>15.015000000000001</v>
      </c>
      <c r="FW32" s="2">
        <f t="shared" si="132"/>
        <v>15</v>
      </c>
      <c r="FX32" s="2">
        <f t="shared" si="199"/>
        <v>0</v>
      </c>
      <c r="FY32" s="2">
        <f t="shared" si="133"/>
        <v>0.01</v>
      </c>
      <c r="FZ32" s="2">
        <f t="shared" si="134"/>
        <v>15.01</v>
      </c>
      <c r="GA32" s="2">
        <f t="shared" si="135"/>
        <v>15</v>
      </c>
      <c r="GB32" s="2">
        <f t="shared" si="200"/>
        <v>0</v>
      </c>
      <c r="GC32" s="2">
        <f t="shared" si="136"/>
        <v>1.2E-2</v>
      </c>
      <c r="GD32" s="2">
        <f t="shared" si="137"/>
        <v>15.012</v>
      </c>
      <c r="GE32" s="2">
        <f t="shared" si="138"/>
        <v>15</v>
      </c>
      <c r="GF32" s="2">
        <f t="shared" si="201"/>
        <v>0</v>
      </c>
      <c r="GG32" s="2">
        <f t="shared" si="139"/>
        <v>3.0000000000000001E-3</v>
      </c>
      <c r="GH32" s="2">
        <f t="shared" si="140"/>
        <v>15.003</v>
      </c>
      <c r="GI32" s="2">
        <f t="shared" si="141"/>
        <v>15</v>
      </c>
      <c r="GM32" s="2">
        <f t="shared" si="41"/>
        <v>0</v>
      </c>
      <c r="GN32" s="2" t="str">
        <f t="shared" si="42"/>
        <v>NO</v>
      </c>
      <c r="GO32" s="2">
        <f t="shared" si="43"/>
        <v>2000</v>
      </c>
      <c r="GP32" s="2" t="str">
        <f t="shared" si="44"/>
        <v>YES</v>
      </c>
      <c r="GR32" s="2">
        <f t="shared" si="202"/>
        <v>0</v>
      </c>
      <c r="GS32" s="2">
        <f t="shared" si="46"/>
        <v>6.0000000000000001E-3</v>
      </c>
      <c r="GT32" s="2">
        <f t="shared" si="47"/>
        <v>15.006</v>
      </c>
      <c r="GU32" s="2">
        <f t="shared" si="142"/>
        <v>15</v>
      </c>
      <c r="GV32" s="2">
        <f t="shared" si="203"/>
        <v>0</v>
      </c>
      <c r="GW32" s="2">
        <f t="shared" si="143"/>
        <v>1.0999999999999999E-2</v>
      </c>
      <c r="GX32" s="2">
        <f t="shared" si="144"/>
        <v>15.010999999999999</v>
      </c>
      <c r="GY32" s="2">
        <f t="shared" si="145"/>
        <v>15</v>
      </c>
      <c r="GZ32" s="2">
        <f t="shared" si="204"/>
        <v>0</v>
      </c>
      <c r="HA32" s="2">
        <f t="shared" si="146"/>
        <v>1.4E-2</v>
      </c>
      <c r="HB32" s="2">
        <f t="shared" si="147"/>
        <v>15.013999999999999</v>
      </c>
      <c r="HC32" s="2">
        <f t="shared" si="148"/>
        <v>15</v>
      </c>
      <c r="HD32" s="2">
        <f t="shared" si="205"/>
        <v>0</v>
      </c>
      <c r="HE32" s="2">
        <f t="shared" si="149"/>
        <v>1.4E-2</v>
      </c>
      <c r="HF32" s="2">
        <f t="shared" si="150"/>
        <v>15.013999999999999</v>
      </c>
      <c r="HG32" s="2">
        <f t="shared" si="151"/>
        <v>15</v>
      </c>
      <c r="HH32" s="2">
        <f t="shared" si="206"/>
        <v>0</v>
      </c>
      <c r="HI32" s="2">
        <f t="shared" si="152"/>
        <v>0.01</v>
      </c>
      <c r="HJ32" s="2">
        <f t="shared" si="153"/>
        <v>15.01</v>
      </c>
      <c r="HK32" s="2">
        <f t="shared" si="154"/>
        <v>15</v>
      </c>
      <c r="HL32" s="2">
        <f t="shared" si="207"/>
        <v>0</v>
      </c>
      <c r="HM32" s="2">
        <f t="shared" si="155"/>
        <v>1.0999999999999999E-2</v>
      </c>
      <c r="HN32" s="2">
        <f t="shared" si="156"/>
        <v>15.010999999999999</v>
      </c>
      <c r="HO32" s="2">
        <f t="shared" si="157"/>
        <v>15</v>
      </c>
      <c r="HP32" s="2">
        <f t="shared" si="208"/>
        <v>0</v>
      </c>
      <c r="HQ32" s="2">
        <f t="shared" si="158"/>
        <v>3.0000000000000001E-3</v>
      </c>
      <c r="HR32" s="2">
        <f t="shared" si="159"/>
        <v>15.003</v>
      </c>
      <c r="HS32" s="2">
        <f t="shared" si="160"/>
        <v>15</v>
      </c>
      <c r="HV32" s="2">
        <f t="shared" si="209"/>
        <v>0</v>
      </c>
      <c r="HW32" s="2">
        <f t="shared" si="55"/>
        <v>4.0000000000000001E-3</v>
      </c>
      <c r="HX32" s="2">
        <f t="shared" si="56"/>
        <v>15.004</v>
      </c>
      <c r="HY32" s="2">
        <f t="shared" si="161"/>
        <v>15</v>
      </c>
      <c r="HZ32" s="2">
        <f t="shared" si="210"/>
        <v>0</v>
      </c>
      <c r="IA32" s="2">
        <f t="shared" si="162"/>
        <v>8.9999999999999993E-3</v>
      </c>
      <c r="IB32" s="2">
        <f t="shared" si="163"/>
        <v>15.009</v>
      </c>
      <c r="IC32" s="2">
        <f t="shared" si="164"/>
        <v>15</v>
      </c>
      <c r="ID32" s="2">
        <f t="shared" si="211"/>
        <v>0</v>
      </c>
      <c r="IE32" s="2">
        <f t="shared" si="165"/>
        <v>1.0999999999999999E-2</v>
      </c>
      <c r="IF32" s="2">
        <f t="shared" si="166"/>
        <v>15.010999999999999</v>
      </c>
      <c r="IG32" s="2">
        <f t="shared" si="167"/>
        <v>15</v>
      </c>
      <c r="IH32" s="2">
        <f t="shared" si="212"/>
        <v>0</v>
      </c>
      <c r="II32" s="2">
        <f t="shared" si="168"/>
        <v>1.0999999999999999E-2</v>
      </c>
      <c r="IJ32" s="2">
        <f t="shared" si="169"/>
        <v>15.010999999999999</v>
      </c>
      <c r="IK32" s="2">
        <f t="shared" si="170"/>
        <v>15</v>
      </c>
      <c r="IL32" s="2">
        <f t="shared" si="213"/>
        <v>0</v>
      </c>
      <c r="IM32" s="2">
        <f t="shared" si="171"/>
        <v>4.0000000000000001E-3</v>
      </c>
      <c r="IN32" s="2">
        <f t="shared" si="172"/>
        <v>15.004</v>
      </c>
      <c r="IO32" s="2">
        <f t="shared" si="173"/>
        <v>15</v>
      </c>
      <c r="IP32" s="2">
        <f t="shared" si="214"/>
        <v>0</v>
      </c>
      <c r="IQ32" s="2">
        <f t="shared" si="174"/>
        <v>8.0000000000000002E-3</v>
      </c>
      <c r="IR32" s="2">
        <f t="shared" si="175"/>
        <v>15.007999999999999</v>
      </c>
      <c r="IS32" s="2">
        <f t="shared" si="176"/>
        <v>15</v>
      </c>
      <c r="IT32" s="2">
        <f t="shared" si="215"/>
        <v>0</v>
      </c>
      <c r="IU32" s="2">
        <f t="shared" si="177"/>
        <v>2E-3</v>
      </c>
      <c r="IV32" s="2">
        <f t="shared" si="178"/>
        <v>15.002000000000001</v>
      </c>
      <c r="IW32" s="2">
        <f t="shared" si="179"/>
        <v>15</v>
      </c>
    </row>
    <row r="33" spans="1:257" x14ac:dyDescent="0.45">
      <c r="A33" s="2">
        <f t="shared" si="63"/>
        <v>15</v>
      </c>
      <c r="B33" s="32">
        <v>29</v>
      </c>
      <c r="C33" s="53"/>
      <c r="D33" s="53"/>
      <c r="E33" s="53"/>
      <c r="F33" s="53"/>
      <c r="G33" s="50"/>
      <c r="H33" s="32"/>
      <c r="I33" s="32"/>
      <c r="J33" s="32"/>
      <c r="K33" s="32"/>
      <c r="L33" s="32"/>
      <c r="M33" s="32"/>
      <c r="N33" s="50"/>
      <c r="O33" s="50"/>
      <c r="P33" s="49"/>
      <c r="Q33" s="49"/>
      <c r="R33" s="49"/>
      <c r="S33" s="49"/>
      <c r="T33" s="49"/>
      <c r="U33" s="49"/>
      <c r="V33" s="32"/>
      <c r="W33" s="49"/>
      <c r="X33" s="32"/>
      <c r="Y33" s="32"/>
      <c r="Z33" s="24">
        <f t="shared" si="5"/>
        <v>2000</v>
      </c>
      <c r="AA33" s="50"/>
      <c r="AB33" s="50"/>
      <c r="AC33" s="50"/>
      <c r="AD33" s="50"/>
      <c r="AE33" s="50"/>
      <c r="AF33" s="50"/>
      <c r="AG33" s="50"/>
      <c r="AH33" s="50"/>
      <c r="AI33" s="32"/>
      <c r="AJ33" s="32"/>
      <c r="AK33" s="24">
        <f t="shared" si="64"/>
        <v>0</v>
      </c>
      <c r="AL33" s="24">
        <f t="shared" si="7"/>
        <v>2000</v>
      </c>
      <c r="AM33" s="50"/>
      <c r="AN33" s="50"/>
      <c r="AO33" s="50"/>
      <c r="AP33" s="50"/>
      <c r="AQ33" s="50"/>
      <c r="AR33" s="50"/>
      <c r="AS33" s="50"/>
      <c r="AT33" s="50"/>
      <c r="AU33" s="32"/>
      <c r="AV33" s="32"/>
      <c r="AW33" s="24">
        <f t="shared" si="65"/>
        <v>0</v>
      </c>
      <c r="AX33" s="24">
        <f t="shared" si="8"/>
        <v>2000</v>
      </c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24">
        <f t="shared" si="66"/>
        <v>0</v>
      </c>
      <c r="BJ33" s="24">
        <f t="shared" si="9"/>
        <v>2000</v>
      </c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24">
        <f t="shared" si="67"/>
        <v>0</v>
      </c>
      <c r="BV33" s="24">
        <f t="shared" si="10"/>
        <v>2000</v>
      </c>
      <c r="BW33" s="24">
        <f t="shared" si="68"/>
        <v>15</v>
      </c>
      <c r="BX33" s="24">
        <f t="shared" si="69"/>
        <v>15</v>
      </c>
      <c r="BY33" s="24">
        <f t="shared" si="70"/>
        <v>15</v>
      </c>
      <c r="BZ33" s="24">
        <f t="shared" si="71"/>
        <v>15</v>
      </c>
      <c r="CA33" s="24">
        <f t="shared" si="72"/>
        <v>15</v>
      </c>
      <c r="CB33" s="24">
        <f t="shared" si="11"/>
        <v>15</v>
      </c>
      <c r="CC33" s="24">
        <f t="shared" si="12"/>
        <v>15</v>
      </c>
      <c r="CD33" s="24">
        <f t="shared" si="13"/>
        <v>15</v>
      </c>
      <c r="CE33" s="24">
        <f t="shared" si="14"/>
        <v>15</v>
      </c>
      <c r="CF33" s="24">
        <f t="shared" si="15"/>
        <v>15</v>
      </c>
      <c r="CG33" s="24" t="str">
        <f>IF($O33=Constants!$B$2,RANK($CA33,$CA$6:$CA$64,1),"-")</f>
        <v>-</v>
      </c>
      <c r="CH33" s="24" t="str">
        <f t="shared" si="73"/>
        <v/>
      </c>
      <c r="CI33" s="24" t="str">
        <f>IF($O33=Constants!$B$3,RANK($CA33,$CA$6:$CA$64,1),"-")</f>
        <v>-</v>
      </c>
      <c r="CJ33" s="24" t="str">
        <f t="shared" si="74"/>
        <v/>
      </c>
      <c r="CK33" s="24" t="str">
        <f>IF($O33=Constants!$B$4,RANK($CA33,$CA$6:$CA$64,1),"-")</f>
        <v>-</v>
      </c>
      <c r="CL33" s="24" t="str">
        <f t="shared" si="75"/>
        <v/>
      </c>
      <c r="CM33" s="24" t="str">
        <f>IF($O33=Constants!$B$5,RANK($CA33,$CA$6:$CA$64,1),"-")</f>
        <v>-</v>
      </c>
      <c r="CN33" s="24" t="str">
        <f t="shared" si="76"/>
        <v/>
      </c>
      <c r="CO33" s="24" t="str">
        <f>IF($O33=Constants!$B$6,RANK($CA33,$CA$6:$CA$64,1),"-")</f>
        <v>-</v>
      </c>
      <c r="CP33" s="24" t="str">
        <f t="shared" si="77"/>
        <v/>
      </c>
      <c r="CQ33" s="24" t="str">
        <f>IF($O33=Constants!$B$7,RANK($CA33,$CA$6:$CA$64,1),"-")</f>
        <v>-</v>
      </c>
      <c r="CR33" s="24" t="str">
        <f t="shared" si="78"/>
        <v/>
      </c>
      <c r="CS33" s="24" t="str">
        <f>IF($G33=Constants!$C$4,RANK($CA33,$CA$6:$CA$64,1),"-")</f>
        <v>-</v>
      </c>
      <c r="CT33" s="24" t="str">
        <f t="shared" si="79"/>
        <v xml:space="preserve"> </v>
      </c>
      <c r="CU33" s="24" t="str">
        <f>IF($G33=Constants!$C$2,RANK($CA33,$CA$6:$CA$64,1),"-")</f>
        <v>-</v>
      </c>
      <c r="CV33" s="24" t="str">
        <f t="shared" si="80"/>
        <v xml:space="preserve"> </v>
      </c>
      <c r="CW33" s="24" t="str">
        <f t="shared" si="81"/>
        <v xml:space="preserve"> </v>
      </c>
      <c r="CX33" s="57">
        <f t="shared" si="180"/>
        <v>0</v>
      </c>
      <c r="CY33" s="24">
        <f t="shared" si="82"/>
        <v>0</v>
      </c>
      <c r="DA33" s="2">
        <f t="shared" si="181"/>
        <v>0</v>
      </c>
      <c r="DB33" s="2">
        <f t="shared" si="17"/>
        <v>1.2E-2</v>
      </c>
      <c r="DC33" s="2">
        <f t="shared" si="83"/>
        <v>15.012</v>
      </c>
      <c r="DD33" s="2">
        <f t="shared" si="84"/>
        <v>15</v>
      </c>
      <c r="DE33" s="2">
        <f t="shared" si="182"/>
        <v>0</v>
      </c>
      <c r="DF33" s="2">
        <f t="shared" si="85"/>
        <v>1.2999999999999999E-2</v>
      </c>
      <c r="DG33" s="2">
        <f t="shared" si="86"/>
        <v>15.013</v>
      </c>
      <c r="DH33" s="2">
        <f t="shared" si="87"/>
        <v>15</v>
      </c>
      <c r="DI33" s="2">
        <f t="shared" si="183"/>
        <v>0</v>
      </c>
      <c r="DJ33" s="2">
        <f t="shared" si="88"/>
        <v>1.4E-2</v>
      </c>
      <c r="DK33" s="2">
        <f t="shared" si="89"/>
        <v>15.013999999999999</v>
      </c>
      <c r="DL33" s="2">
        <f t="shared" si="90"/>
        <v>15</v>
      </c>
      <c r="DM33" s="2">
        <f t="shared" si="184"/>
        <v>0</v>
      </c>
      <c r="DN33" s="2">
        <f t="shared" si="91"/>
        <v>1.4999999999999999E-2</v>
      </c>
      <c r="DO33" s="2">
        <f t="shared" si="92"/>
        <v>15.015000000000001</v>
      </c>
      <c r="DP33" s="2">
        <f t="shared" si="93"/>
        <v>15</v>
      </c>
      <c r="DQ33" s="2">
        <f t="shared" si="185"/>
        <v>0</v>
      </c>
      <c r="DR33" s="2">
        <f t="shared" si="94"/>
        <v>1.2E-2</v>
      </c>
      <c r="DS33" s="2">
        <f t="shared" si="95"/>
        <v>15.012</v>
      </c>
      <c r="DT33" s="2">
        <f t="shared" si="96"/>
        <v>15</v>
      </c>
      <c r="DU33" s="2">
        <f t="shared" si="186"/>
        <v>0</v>
      </c>
      <c r="DV33" s="2">
        <f t="shared" si="97"/>
        <v>1.4999999999999999E-2</v>
      </c>
      <c r="DW33" s="2">
        <f t="shared" si="98"/>
        <v>15.015000000000001</v>
      </c>
      <c r="DX33" s="2">
        <f t="shared" si="99"/>
        <v>15</v>
      </c>
      <c r="DY33" s="2">
        <f t="shared" si="187"/>
        <v>0</v>
      </c>
      <c r="DZ33" s="2">
        <f t="shared" si="100"/>
        <v>1.2E-2</v>
      </c>
      <c r="EA33" s="2">
        <f t="shared" si="101"/>
        <v>15.012</v>
      </c>
      <c r="EB33" s="2">
        <f t="shared" si="102"/>
        <v>15</v>
      </c>
      <c r="EE33" s="2">
        <f t="shared" si="188"/>
        <v>0</v>
      </c>
      <c r="EF33" s="2">
        <f t="shared" si="25"/>
        <v>1.2E-2</v>
      </c>
      <c r="EG33" s="2">
        <f t="shared" si="103"/>
        <v>15.012</v>
      </c>
      <c r="EH33" s="2">
        <f t="shared" si="104"/>
        <v>15</v>
      </c>
      <c r="EI33" s="2">
        <f t="shared" si="189"/>
        <v>0</v>
      </c>
      <c r="EJ33" s="2">
        <f t="shared" si="105"/>
        <v>1.2E-2</v>
      </c>
      <c r="EK33" s="2">
        <f t="shared" si="106"/>
        <v>15.012</v>
      </c>
      <c r="EL33" s="2">
        <f t="shared" si="107"/>
        <v>15</v>
      </c>
      <c r="EM33" s="2">
        <f t="shared" si="190"/>
        <v>0</v>
      </c>
      <c r="EN33" s="2">
        <f t="shared" si="108"/>
        <v>1.4E-2</v>
      </c>
      <c r="EO33" s="2">
        <f t="shared" si="109"/>
        <v>15.013999999999999</v>
      </c>
      <c r="EP33" s="2">
        <f t="shared" si="110"/>
        <v>15</v>
      </c>
      <c r="EQ33" s="2">
        <f t="shared" si="191"/>
        <v>0</v>
      </c>
      <c r="ER33" s="2">
        <f t="shared" si="111"/>
        <v>1.4999999999999999E-2</v>
      </c>
      <c r="ES33" s="2">
        <f t="shared" si="112"/>
        <v>15.015000000000001</v>
      </c>
      <c r="ET33" s="2">
        <f t="shared" si="113"/>
        <v>15</v>
      </c>
      <c r="EU33" s="2">
        <f t="shared" si="192"/>
        <v>0</v>
      </c>
      <c r="EV33" s="2">
        <f t="shared" si="114"/>
        <v>1.2E-2</v>
      </c>
      <c r="EW33" s="2">
        <f t="shared" si="115"/>
        <v>15.012</v>
      </c>
      <c r="EX33" s="2">
        <f t="shared" si="116"/>
        <v>15</v>
      </c>
      <c r="EY33" s="2">
        <f t="shared" si="193"/>
        <v>0</v>
      </c>
      <c r="EZ33" s="2">
        <f t="shared" si="117"/>
        <v>1.4E-2</v>
      </c>
      <c r="FA33" s="2">
        <f t="shared" si="118"/>
        <v>15.013999999999999</v>
      </c>
      <c r="FB33" s="2">
        <f t="shared" si="119"/>
        <v>15</v>
      </c>
      <c r="FC33" s="2">
        <f t="shared" si="194"/>
        <v>0</v>
      </c>
      <c r="FD33" s="2">
        <f t="shared" si="120"/>
        <v>8.0000000000000002E-3</v>
      </c>
      <c r="FE33" s="2">
        <f t="shared" si="121"/>
        <v>15.007999999999999</v>
      </c>
      <c r="FF33" s="2">
        <f t="shared" si="122"/>
        <v>15</v>
      </c>
      <c r="FH33" s="2">
        <f t="shared" si="195"/>
        <v>0</v>
      </c>
      <c r="FI33" s="2">
        <f t="shared" si="33"/>
        <v>1.2E-2</v>
      </c>
      <c r="FJ33" s="2">
        <f t="shared" si="34"/>
        <v>15.012</v>
      </c>
      <c r="FK33" s="2">
        <f t="shared" si="123"/>
        <v>15</v>
      </c>
      <c r="FL33" s="2">
        <f t="shared" si="196"/>
        <v>0</v>
      </c>
      <c r="FM33" s="2">
        <f t="shared" si="124"/>
        <v>1.2E-2</v>
      </c>
      <c r="FN33" s="2">
        <f t="shared" si="125"/>
        <v>15.012</v>
      </c>
      <c r="FO33" s="2">
        <f t="shared" si="126"/>
        <v>15</v>
      </c>
      <c r="FP33" s="2">
        <f t="shared" si="197"/>
        <v>0</v>
      </c>
      <c r="FQ33" s="2">
        <f t="shared" si="127"/>
        <v>1.4E-2</v>
      </c>
      <c r="FR33" s="2">
        <f t="shared" si="128"/>
        <v>15.013999999999999</v>
      </c>
      <c r="FS33" s="2">
        <f t="shared" si="129"/>
        <v>15</v>
      </c>
      <c r="FT33" s="2">
        <f t="shared" si="198"/>
        <v>0</v>
      </c>
      <c r="FU33" s="2">
        <f t="shared" si="130"/>
        <v>1.4999999999999999E-2</v>
      </c>
      <c r="FV33" s="2">
        <f t="shared" si="131"/>
        <v>15.015000000000001</v>
      </c>
      <c r="FW33" s="2">
        <f t="shared" si="132"/>
        <v>15</v>
      </c>
      <c r="FX33" s="2">
        <f t="shared" si="199"/>
        <v>0</v>
      </c>
      <c r="FY33" s="2">
        <f t="shared" si="133"/>
        <v>0.01</v>
      </c>
      <c r="FZ33" s="2">
        <f t="shared" si="134"/>
        <v>15.01</v>
      </c>
      <c r="GA33" s="2">
        <f t="shared" si="135"/>
        <v>15</v>
      </c>
      <c r="GB33" s="2">
        <f t="shared" si="200"/>
        <v>0</v>
      </c>
      <c r="GC33" s="2">
        <f t="shared" si="136"/>
        <v>1.2E-2</v>
      </c>
      <c r="GD33" s="2">
        <f t="shared" si="137"/>
        <v>15.012</v>
      </c>
      <c r="GE33" s="2">
        <f t="shared" si="138"/>
        <v>15</v>
      </c>
      <c r="GF33" s="2">
        <f t="shared" si="201"/>
        <v>0</v>
      </c>
      <c r="GG33" s="2">
        <f t="shared" si="139"/>
        <v>3.0000000000000001E-3</v>
      </c>
      <c r="GH33" s="2">
        <f t="shared" si="140"/>
        <v>15.003</v>
      </c>
      <c r="GI33" s="2">
        <f t="shared" si="141"/>
        <v>15</v>
      </c>
      <c r="GM33" s="2">
        <f t="shared" si="41"/>
        <v>0</v>
      </c>
      <c r="GN33" s="2" t="str">
        <f t="shared" si="42"/>
        <v>NO</v>
      </c>
      <c r="GO33" s="2">
        <f t="shared" si="43"/>
        <v>2000</v>
      </c>
      <c r="GP33" s="2" t="str">
        <f t="shared" si="44"/>
        <v>YES</v>
      </c>
      <c r="GR33" s="2">
        <f t="shared" si="202"/>
        <v>0</v>
      </c>
      <c r="GS33" s="2">
        <f t="shared" si="46"/>
        <v>6.0000000000000001E-3</v>
      </c>
      <c r="GT33" s="2">
        <f t="shared" si="47"/>
        <v>15.006</v>
      </c>
      <c r="GU33" s="2">
        <f t="shared" si="142"/>
        <v>15</v>
      </c>
      <c r="GV33" s="2">
        <f t="shared" si="203"/>
        <v>0</v>
      </c>
      <c r="GW33" s="2">
        <f t="shared" si="143"/>
        <v>1.0999999999999999E-2</v>
      </c>
      <c r="GX33" s="2">
        <f t="shared" si="144"/>
        <v>15.010999999999999</v>
      </c>
      <c r="GY33" s="2">
        <f t="shared" si="145"/>
        <v>15</v>
      </c>
      <c r="GZ33" s="2">
        <f t="shared" si="204"/>
        <v>0</v>
      </c>
      <c r="HA33" s="2">
        <f t="shared" si="146"/>
        <v>1.4E-2</v>
      </c>
      <c r="HB33" s="2">
        <f t="shared" si="147"/>
        <v>15.013999999999999</v>
      </c>
      <c r="HC33" s="2">
        <f t="shared" si="148"/>
        <v>15</v>
      </c>
      <c r="HD33" s="2">
        <f t="shared" si="205"/>
        <v>0</v>
      </c>
      <c r="HE33" s="2">
        <f t="shared" si="149"/>
        <v>1.4E-2</v>
      </c>
      <c r="HF33" s="2">
        <f t="shared" si="150"/>
        <v>15.013999999999999</v>
      </c>
      <c r="HG33" s="2">
        <f t="shared" si="151"/>
        <v>15</v>
      </c>
      <c r="HH33" s="2">
        <f t="shared" si="206"/>
        <v>0</v>
      </c>
      <c r="HI33" s="2">
        <f t="shared" si="152"/>
        <v>0.01</v>
      </c>
      <c r="HJ33" s="2">
        <f t="shared" si="153"/>
        <v>15.01</v>
      </c>
      <c r="HK33" s="2">
        <f t="shared" si="154"/>
        <v>15</v>
      </c>
      <c r="HL33" s="2">
        <f t="shared" si="207"/>
        <v>0</v>
      </c>
      <c r="HM33" s="2">
        <f t="shared" si="155"/>
        <v>1.0999999999999999E-2</v>
      </c>
      <c r="HN33" s="2">
        <f t="shared" si="156"/>
        <v>15.010999999999999</v>
      </c>
      <c r="HO33" s="2">
        <f t="shared" si="157"/>
        <v>15</v>
      </c>
      <c r="HP33" s="2">
        <f t="shared" si="208"/>
        <v>0</v>
      </c>
      <c r="HQ33" s="2">
        <f t="shared" si="158"/>
        <v>3.0000000000000001E-3</v>
      </c>
      <c r="HR33" s="2">
        <f t="shared" si="159"/>
        <v>15.003</v>
      </c>
      <c r="HS33" s="2">
        <f t="shared" si="160"/>
        <v>15</v>
      </c>
      <c r="HV33" s="2">
        <f t="shared" si="209"/>
        <v>0</v>
      </c>
      <c r="HW33" s="2">
        <f t="shared" si="55"/>
        <v>4.0000000000000001E-3</v>
      </c>
      <c r="HX33" s="2">
        <f t="shared" si="56"/>
        <v>15.004</v>
      </c>
      <c r="HY33" s="2">
        <f t="shared" si="161"/>
        <v>15</v>
      </c>
      <c r="HZ33" s="2">
        <f t="shared" si="210"/>
        <v>0</v>
      </c>
      <c r="IA33" s="2">
        <f t="shared" si="162"/>
        <v>8.9999999999999993E-3</v>
      </c>
      <c r="IB33" s="2">
        <f t="shared" si="163"/>
        <v>15.009</v>
      </c>
      <c r="IC33" s="2">
        <f t="shared" si="164"/>
        <v>15</v>
      </c>
      <c r="ID33" s="2">
        <f t="shared" si="211"/>
        <v>0</v>
      </c>
      <c r="IE33" s="2">
        <f t="shared" si="165"/>
        <v>1.0999999999999999E-2</v>
      </c>
      <c r="IF33" s="2">
        <f t="shared" si="166"/>
        <v>15.010999999999999</v>
      </c>
      <c r="IG33" s="2">
        <f t="shared" si="167"/>
        <v>15</v>
      </c>
      <c r="IH33" s="2">
        <f t="shared" si="212"/>
        <v>0</v>
      </c>
      <c r="II33" s="2">
        <f t="shared" si="168"/>
        <v>1.0999999999999999E-2</v>
      </c>
      <c r="IJ33" s="2">
        <f t="shared" si="169"/>
        <v>15.010999999999999</v>
      </c>
      <c r="IK33" s="2">
        <f t="shared" si="170"/>
        <v>15</v>
      </c>
      <c r="IL33" s="2">
        <f t="shared" si="213"/>
        <v>0</v>
      </c>
      <c r="IM33" s="2">
        <f t="shared" si="171"/>
        <v>4.0000000000000001E-3</v>
      </c>
      <c r="IN33" s="2">
        <f t="shared" si="172"/>
        <v>15.004</v>
      </c>
      <c r="IO33" s="2">
        <f t="shared" si="173"/>
        <v>15</v>
      </c>
      <c r="IP33" s="2">
        <f t="shared" si="214"/>
        <v>0</v>
      </c>
      <c r="IQ33" s="2">
        <f t="shared" si="174"/>
        <v>8.0000000000000002E-3</v>
      </c>
      <c r="IR33" s="2">
        <f t="shared" si="175"/>
        <v>15.007999999999999</v>
      </c>
      <c r="IS33" s="2">
        <f t="shared" si="176"/>
        <v>15</v>
      </c>
      <c r="IT33" s="2">
        <f t="shared" si="215"/>
        <v>0</v>
      </c>
      <c r="IU33" s="2">
        <f t="shared" si="177"/>
        <v>2E-3</v>
      </c>
      <c r="IV33" s="2">
        <f t="shared" si="178"/>
        <v>15.002000000000001</v>
      </c>
      <c r="IW33" s="2">
        <f t="shared" si="179"/>
        <v>15</v>
      </c>
    </row>
    <row r="34" spans="1:257" x14ac:dyDescent="0.45">
      <c r="A34" s="2">
        <f t="shared" si="63"/>
        <v>15</v>
      </c>
      <c r="B34" s="32">
        <v>30</v>
      </c>
      <c r="C34" s="53"/>
      <c r="D34" s="53"/>
      <c r="E34" s="53"/>
      <c r="F34" s="53"/>
      <c r="G34" s="50"/>
      <c r="H34" s="32"/>
      <c r="I34" s="32"/>
      <c r="J34" s="32"/>
      <c r="K34" s="32"/>
      <c r="L34" s="32"/>
      <c r="M34" s="32"/>
      <c r="N34" s="50"/>
      <c r="O34" s="50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24">
        <f t="shared" si="5"/>
        <v>2000</v>
      </c>
      <c r="AA34" s="50"/>
      <c r="AB34" s="50"/>
      <c r="AC34" s="50"/>
      <c r="AD34" s="50"/>
      <c r="AE34" s="50"/>
      <c r="AF34" s="50"/>
      <c r="AG34" s="50"/>
      <c r="AH34" s="50"/>
      <c r="AI34" s="32"/>
      <c r="AJ34" s="32"/>
      <c r="AK34" s="24">
        <f t="shared" si="64"/>
        <v>0</v>
      </c>
      <c r="AL34" s="24">
        <f t="shared" si="7"/>
        <v>2000</v>
      </c>
      <c r="AM34" s="50"/>
      <c r="AN34" s="50"/>
      <c r="AO34" s="50"/>
      <c r="AP34" s="50"/>
      <c r="AQ34" s="50"/>
      <c r="AR34" s="50"/>
      <c r="AS34" s="50"/>
      <c r="AT34" s="50"/>
      <c r="AU34" s="32"/>
      <c r="AV34" s="32"/>
      <c r="AW34" s="24">
        <f t="shared" si="65"/>
        <v>0</v>
      </c>
      <c r="AX34" s="24">
        <f t="shared" si="8"/>
        <v>2000</v>
      </c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24">
        <f t="shared" si="66"/>
        <v>0</v>
      </c>
      <c r="BJ34" s="24">
        <f t="shared" si="9"/>
        <v>2000</v>
      </c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24">
        <f t="shared" si="67"/>
        <v>0</v>
      </c>
      <c r="BV34" s="24">
        <f t="shared" si="10"/>
        <v>2000</v>
      </c>
      <c r="BW34" s="24">
        <f t="shared" si="68"/>
        <v>15</v>
      </c>
      <c r="BX34" s="24">
        <f t="shared" si="69"/>
        <v>15</v>
      </c>
      <c r="BY34" s="24">
        <f t="shared" si="70"/>
        <v>15</v>
      </c>
      <c r="BZ34" s="24">
        <f t="shared" si="71"/>
        <v>15</v>
      </c>
      <c r="CA34" s="24">
        <f t="shared" si="72"/>
        <v>15</v>
      </c>
      <c r="CB34" s="24">
        <f t="shared" si="11"/>
        <v>15</v>
      </c>
      <c r="CC34" s="24">
        <f t="shared" si="12"/>
        <v>15</v>
      </c>
      <c r="CD34" s="24">
        <f t="shared" si="13"/>
        <v>15</v>
      </c>
      <c r="CE34" s="24">
        <f t="shared" si="14"/>
        <v>15</v>
      </c>
      <c r="CF34" s="24">
        <f t="shared" si="15"/>
        <v>15</v>
      </c>
      <c r="CG34" s="24" t="str">
        <f>IF($O34=Constants!$B$2,RANK($CA34,$CA$6:$CA$64,1),"-")</f>
        <v>-</v>
      </c>
      <c r="CH34" s="24" t="str">
        <f t="shared" si="73"/>
        <v/>
      </c>
      <c r="CI34" s="24" t="str">
        <f>IF($O34=Constants!$B$3,RANK($CA34,$CA$6:$CA$64,1),"-")</f>
        <v>-</v>
      </c>
      <c r="CJ34" s="24" t="str">
        <f t="shared" si="74"/>
        <v/>
      </c>
      <c r="CK34" s="24" t="str">
        <f>IF($O34=Constants!$B$4,RANK($CA34,$CA$6:$CA$64,1),"-")</f>
        <v>-</v>
      </c>
      <c r="CL34" s="24" t="str">
        <f t="shared" si="75"/>
        <v/>
      </c>
      <c r="CM34" s="24" t="str">
        <f>IF($O34=Constants!$B$5,RANK($CA34,$CA$6:$CA$64,1),"-")</f>
        <v>-</v>
      </c>
      <c r="CN34" s="24" t="str">
        <f t="shared" si="76"/>
        <v/>
      </c>
      <c r="CO34" s="24" t="str">
        <f>IF($O34=Constants!$B$6,RANK($CA34,$CA$6:$CA$64,1),"-")</f>
        <v>-</v>
      </c>
      <c r="CP34" s="24" t="str">
        <f t="shared" si="77"/>
        <v/>
      </c>
      <c r="CQ34" s="24" t="str">
        <f>IF($O34=Constants!$B$7,RANK($CA34,$CA$6:$CA$64,1),"-")</f>
        <v>-</v>
      </c>
      <c r="CR34" s="24" t="str">
        <f t="shared" si="78"/>
        <v/>
      </c>
      <c r="CS34" s="24" t="str">
        <f>IF($G34=Constants!$C$4,RANK($CA34,$CA$6:$CA$64,1),"-")</f>
        <v>-</v>
      </c>
      <c r="CT34" s="24" t="str">
        <f t="shared" si="79"/>
        <v xml:space="preserve"> </v>
      </c>
      <c r="CU34" s="24" t="str">
        <f>IF($G34=Constants!$C$2,RANK($CA34,$CA$6:$CA$64,1),"-")</f>
        <v>-</v>
      </c>
      <c r="CV34" s="24" t="str">
        <f t="shared" si="80"/>
        <v xml:space="preserve"> </v>
      </c>
      <c r="CW34" s="24" t="str">
        <f t="shared" si="81"/>
        <v xml:space="preserve"> </v>
      </c>
      <c r="CX34" s="57">
        <f t="shared" si="180"/>
        <v>0</v>
      </c>
      <c r="CY34" s="24">
        <f t="shared" si="82"/>
        <v>0</v>
      </c>
      <c r="DA34" s="2">
        <f t="shared" si="181"/>
        <v>0</v>
      </c>
      <c r="DB34" s="2">
        <f t="shared" si="17"/>
        <v>1.2E-2</v>
      </c>
      <c r="DC34" s="2">
        <f t="shared" si="83"/>
        <v>15.012</v>
      </c>
      <c r="DD34" s="2">
        <f t="shared" si="84"/>
        <v>15</v>
      </c>
      <c r="DE34" s="2">
        <f t="shared" si="182"/>
        <v>0</v>
      </c>
      <c r="DF34" s="2">
        <f t="shared" si="85"/>
        <v>1.2999999999999999E-2</v>
      </c>
      <c r="DG34" s="2">
        <f t="shared" si="86"/>
        <v>15.013</v>
      </c>
      <c r="DH34" s="2">
        <f t="shared" si="87"/>
        <v>15</v>
      </c>
      <c r="DI34" s="2">
        <f t="shared" si="183"/>
        <v>0</v>
      </c>
      <c r="DJ34" s="2">
        <f t="shared" si="88"/>
        <v>1.4E-2</v>
      </c>
      <c r="DK34" s="2">
        <f t="shared" si="89"/>
        <v>15.013999999999999</v>
      </c>
      <c r="DL34" s="2">
        <f t="shared" si="90"/>
        <v>15</v>
      </c>
      <c r="DM34" s="2">
        <f t="shared" si="184"/>
        <v>0</v>
      </c>
      <c r="DN34" s="2">
        <f t="shared" si="91"/>
        <v>1.4999999999999999E-2</v>
      </c>
      <c r="DO34" s="2">
        <f t="shared" si="92"/>
        <v>15.015000000000001</v>
      </c>
      <c r="DP34" s="2">
        <f t="shared" si="93"/>
        <v>15</v>
      </c>
      <c r="DQ34" s="2">
        <f t="shared" si="185"/>
        <v>0</v>
      </c>
      <c r="DR34" s="2">
        <f t="shared" si="94"/>
        <v>1.2E-2</v>
      </c>
      <c r="DS34" s="2">
        <f t="shared" si="95"/>
        <v>15.012</v>
      </c>
      <c r="DT34" s="2">
        <f t="shared" si="96"/>
        <v>15</v>
      </c>
      <c r="DU34" s="2">
        <f t="shared" si="186"/>
        <v>0</v>
      </c>
      <c r="DV34" s="2">
        <f t="shared" si="97"/>
        <v>1.4999999999999999E-2</v>
      </c>
      <c r="DW34" s="2">
        <f t="shared" si="98"/>
        <v>15.015000000000001</v>
      </c>
      <c r="DX34" s="2">
        <f t="shared" si="99"/>
        <v>15</v>
      </c>
      <c r="DY34" s="2">
        <f t="shared" si="187"/>
        <v>0</v>
      </c>
      <c r="DZ34" s="2">
        <f t="shared" si="100"/>
        <v>1.2E-2</v>
      </c>
      <c r="EA34" s="2">
        <f t="shared" si="101"/>
        <v>15.012</v>
      </c>
      <c r="EB34" s="2">
        <f t="shared" si="102"/>
        <v>15</v>
      </c>
      <c r="EE34" s="2">
        <f t="shared" si="188"/>
        <v>0</v>
      </c>
      <c r="EF34" s="2">
        <f t="shared" si="25"/>
        <v>1.2E-2</v>
      </c>
      <c r="EG34" s="2">
        <f t="shared" si="103"/>
        <v>15.012</v>
      </c>
      <c r="EH34" s="2">
        <f t="shared" si="104"/>
        <v>15</v>
      </c>
      <c r="EI34" s="2">
        <f t="shared" si="189"/>
        <v>0</v>
      </c>
      <c r="EJ34" s="2">
        <f t="shared" si="105"/>
        <v>1.2E-2</v>
      </c>
      <c r="EK34" s="2">
        <f t="shared" si="106"/>
        <v>15.012</v>
      </c>
      <c r="EL34" s="2">
        <f t="shared" si="107"/>
        <v>15</v>
      </c>
      <c r="EM34" s="2">
        <f t="shared" si="190"/>
        <v>0</v>
      </c>
      <c r="EN34" s="2">
        <f t="shared" si="108"/>
        <v>1.4E-2</v>
      </c>
      <c r="EO34" s="2">
        <f t="shared" si="109"/>
        <v>15.013999999999999</v>
      </c>
      <c r="EP34" s="2">
        <f t="shared" si="110"/>
        <v>15</v>
      </c>
      <c r="EQ34" s="2">
        <f t="shared" si="191"/>
        <v>0</v>
      </c>
      <c r="ER34" s="2">
        <f t="shared" si="111"/>
        <v>1.4999999999999999E-2</v>
      </c>
      <c r="ES34" s="2">
        <f t="shared" si="112"/>
        <v>15.015000000000001</v>
      </c>
      <c r="ET34" s="2">
        <f t="shared" si="113"/>
        <v>15</v>
      </c>
      <c r="EU34" s="2">
        <f t="shared" si="192"/>
        <v>0</v>
      </c>
      <c r="EV34" s="2">
        <f t="shared" si="114"/>
        <v>1.2E-2</v>
      </c>
      <c r="EW34" s="2">
        <f t="shared" si="115"/>
        <v>15.012</v>
      </c>
      <c r="EX34" s="2">
        <f t="shared" si="116"/>
        <v>15</v>
      </c>
      <c r="EY34" s="2">
        <f t="shared" si="193"/>
        <v>0</v>
      </c>
      <c r="EZ34" s="2">
        <f t="shared" si="117"/>
        <v>1.4E-2</v>
      </c>
      <c r="FA34" s="2">
        <f t="shared" si="118"/>
        <v>15.013999999999999</v>
      </c>
      <c r="FB34" s="2">
        <f t="shared" si="119"/>
        <v>15</v>
      </c>
      <c r="FC34" s="2">
        <f t="shared" si="194"/>
        <v>0</v>
      </c>
      <c r="FD34" s="2">
        <f t="shared" si="120"/>
        <v>8.0000000000000002E-3</v>
      </c>
      <c r="FE34" s="2">
        <f t="shared" si="121"/>
        <v>15.007999999999999</v>
      </c>
      <c r="FF34" s="2">
        <f t="shared" si="122"/>
        <v>15</v>
      </c>
      <c r="FH34" s="2">
        <f t="shared" si="195"/>
        <v>0</v>
      </c>
      <c r="FI34" s="2">
        <f t="shared" si="33"/>
        <v>1.2E-2</v>
      </c>
      <c r="FJ34" s="2">
        <f t="shared" si="34"/>
        <v>15.012</v>
      </c>
      <c r="FK34" s="2">
        <f t="shared" si="123"/>
        <v>15</v>
      </c>
      <c r="FL34" s="2">
        <f t="shared" si="196"/>
        <v>0</v>
      </c>
      <c r="FM34" s="2">
        <f t="shared" si="124"/>
        <v>1.2E-2</v>
      </c>
      <c r="FN34" s="2">
        <f t="shared" si="125"/>
        <v>15.012</v>
      </c>
      <c r="FO34" s="2">
        <f t="shared" si="126"/>
        <v>15</v>
      </c>
      <c r="FP34" s="2">
        <f t="shared" si="197"/>
        <v>0</v>
      </c>
      <c r="FQ34" s="2">
        <f t="shared" si="127"/>
        <v>1.4E-2</v>
      </c>
      <c r="FR34" s="2">
        <f t="shared" si="128"/>
        <v>15.013999999999999</v>
      </c>
      <c r="FS34" s="2">
        <f t="shared" si="129"/>
        <v>15</v>
      </c>
      <c r="FT34" s="2">
        <f t="shared" si="198"/>
        <v>0</v>
      </c>
      <c r="FU34" s="2">
        <f t="shared" si="130"/>
        <v>1.4999999999999999E-2</v>
      </c>
      <c r="FV34" s="2">
        <f t="shared" si="131"/>
        <v>15.015000000000001</v>
      </c>
      <c r="FW34" s="2">
        <f t="shared" si="132"/>
        <v>15</v>
      </c>
      <c r="FX34" s="2">
        <f t="shared" si="199"/>
        <v>0</v>
      </c>
      <c r="FY34" s="2">
        <f t="shared" si="133"/>
        <v>0.01</v>
      </c>
      <c r="FZ34" s="2">
        <f t="shared" si="134"/>
        <v>15.01</v>
      </c>
      <c r="GA34" s="2">
        <f t="shared" si="135"/>
        <v>15</v>
      </c>
      <c r="GB34" s="2">
        <f t="shared" si="200"/>
        <v>0</v>
      </c>
      <c r="GC34" s="2">
        <f t="shared" si="136"/>
        <v>1.2E-2</v>
      </c>
      <c r="GD34" s="2">
        <f t="shared" si="137"/>
        <v>15.012</v>
      </c>
      <c r="GE34" s="2">
        <f t="shared" si="138"/>
        <v>15</v>
      </c>
      <c r="GF34" s="2">
        <f t="shared" si="201"/>
        <v>0</v>
      </c>
      <c r="GG34" s="2">
        <f t="shared" si="139"/>
        <v>3.0000000000000001E-3</v>
      </c>
      <c r="GH34" s="2">
        <f t="shared" si="140"/>
        <v>15.003</v>
      </c>
      <c r="GI34" s="2">
        <f t="shared" si="141"/>
        <v>15</v>
      </c>
      <c r="GM34" s="2">
        <f t="shared" si="41"/>
        <v>0</v>
      </c>
      <c r="GN34" s="2" t="str">
        <f t="shared" si="42"/>
        <v>NO</v>
      </c>
      <c r="GO34" s="2">
        <f t="shared" si="43"/>
        <v>2000</v>
      </c>
      <c r="GP34" s="2" t="str">
        <f t="shared" si="44"/>
        <v>YES</v>
      </c>
      <c r="GR34" s="2">
        <f t="shared" si="202"/>
        <v>0</v>
      </c>
      <c r="GS34" s="2">
        <f t="shared" si="46"/>
        <v>6.0000000000000001E-3</v>
      </c>
      <c r="GT34" s="2">
        <f t="shared" si="47"/>
        <v>15.006</v>
      </c>
      <c r="GU34" s="2">
        <f t="shared" si="142"/>
        <v>15</v>
      </c>
      <c r="GV34" s="2">
        <f t="shared" si="203"/>
        <v>0</v>
      </c>
      <c r="GW34" s="2">
        <f t="shared" si="143"/>
        <v>1.0999999999999999E-2</v>
      </c>
      <c r="GX34" s="2">
        <f t="shared" si="144"/>
        <v>15.010999999999999</v>
      </c>
      <c r="GY34" s="2">
        <f t="shared" si="145"/>
        <v>15</v>
      </c>
      <c r="GZ34" s="2">
        <f t="shared" si="204"/>
        <v>0</v>
      </c>
      <c r="HA34" s="2">
        <f t="shared" si="146"/>
        <v>1.4E-2</v>
      </c>
      <c r="HB34" s="2">
        <f t="shared" si="147"/>
        <v>15.013999999999999</v>
      </c>
      <c r="HC34" s="2">
        <f t="shared" si="148"/>
        <v>15</v>
      </c>
      <c r="HD34" s="2">
        <f t="shared" si="205"/>
        <v>0</v>
      </c>
      <c r="HE34" s="2">
        <f t="shared" si="149"/>
        <v>1.4E-2</v>
      </c>
      <c r="HF34" s="2">
        <f t="shared" si="150"/>
        <v>15.013999999999999</v>
      </c>
      <c r="HG34" s="2">
        <f t="shared" si="151"/>
        <v>15</v>
      </c>
      <c r="HH34" s="2">
        <f t="shared" si="206"/>
        <v>0</v>
      </c>
      <c r="HI34" s="2">
        <f t="shared" si="152"/>
        <v>0.01</v>
      </c>
      <c r="HJ34" s="2">
        <f t="shared" si="153"/>
        <v>15.01</v>
      </c>
      <c r="HK34" s="2">
        <f t="shared" si="154"/>
        <v>15</v>
      </c>
      <c r="HL34" s="2">
        <f t="shared" si="207"/>
        <v>0</v>
      </c>
      <c r="HM34" s="2">
        <f t="shared" si="155"/>
        <v>1.0999999999999999E-2</v>
      </c>
      <c r="HN34" s="2">
        <f t="shared" si="156"/>
        <v>15.010999999999999</v>
      </c>
      <c r="HO34" s="2">
        <f t="shared" si="157"/>
        <v>15</v>
      </c>
      <c r="HP34" s="2">
        <f t="shared" si="208"/>
        <v>0</v>
      </c>
      <c r="HQ34" s="2">
        <f t="shared" si="158"/>
        <v>3.0000000000000001E-3</v>
      </c>
      <c r="HR34" s="2">
        <f t="shared" si="159"/>
        <v>15.003</v>
      </c>
      <c r="HS34" s="2">
        <f t="shared" si="160"/>
        <v>15</v>
      </c>
      <c r="HV34" s="2">
        <f t="shared" si="209"/>
        <v>0</v>
      </c>
      <c r="HW34" s="2">
        <f t="shared" si="55"/>
        <v>4.0000000000000001E-3</v>
      </c>
      <c r="HX34" s="2">
        <f t="shared" si="56"/>
        <v>15.004</v>
      </c>
      <c r="HY34" s="2">
        <f t="shared" si="161"/>
        <v>15</v>
      </c>
      <c r="HZ34" s="2">
        <f t="shared" si="210"/>
        <v>0</v>
      </c>
      <c r="IA34" s="2">
        <f t="shared" si="162"/>
        <v>8.9999999999999993E-3</v>
      </c>
      <c r="IB34" s="2">
        <f t="shared" si="163"/>
        <v>15.009</v>
      </c>
      <c r="IC34" s="2">
        <f t="shared" si="164"/>
        <v>15</v>
      </c>
      <c r="ID34" s="2">
        <f t="shared" si="211"/>
        <v>0</v>
      </c>
      <c r="IE34" s="2">
        <f t="shared" si="165"/>
        <v>1.0999999999999999E-2</v>
      </c>
      <c r="IF34" s="2">
        <f t="shared" si="166"/>
        <v>15.010999999999999</v>
      </c>
      <c r="IG34" s="2">
        <f t="shared" si="167"/>
        <v>15</v>
      </c>
      <c r="IH34" s="2">
        <f t="shared" si="212"/>
        <v>0</v>
      </c>
      <c r="II34" s="2">
        <f t="shared" si="168"/>
        <v>1.0999999999999999E-2</v>
      </c>
      <c r="IJ34" s="2">
        <f t="shared" si="169"/>
        <v>15.010999999999999</v>
      </c>
      <c r="IK34" s="2">
        <f t="shared" si="170"/>
        <v>15</v>
      </c>
      <c r="IL34" s="2">
        <f t="shared" si="213"/>
        <v>0</v>
      </c>
      <c r="IM34" s="2">
        <f t="shared" si="171"/>
        <v>4.0000000000000001E-3</v>
      </c>
      <c r="IN34" s="2">
        <f t="shared" si="172"/>
        <v>15.004</v>
      </c>
      <c r="IO34" s="2">
        <f t="shared" si="173"/>
        <v>15</v>
      </c>
      <c r="IP34" s="2">
        <f t="shared" si="214"/>
        <v>0</v>
      </c>
      <c r="IQ34" s="2">
        <f t="shared" si="174"/>
        <v>8.0000000000000002E-3</v>
      </c>
      <c r="IR34" s="2">
        <f t="shared" si="175"/>
        <v>15.007999999999999</v>
      </c>
      <c r="IS34" s="2">
        <f t="shared" si="176"/>
        <v>15</v>
      </c>
      <c r="IT34" s="2">
        <f t="shared" si="215"/>
        <v>0</v>
      </c>
      <c r="IU34" s="2">
        <f t="shared" si="177"/>
        <v>2E-3</v>
      </c>
      <c r="IV34" s="2">
        <f t="shared" si="178"/>
        <v>15.002000000000001</v>
      </c>
      <c r="IW34" s="2">
        <f t="shared" si="179"/>
        <v>15</v>
      </c>
    </row>
    <row r="35" spans="1:257" x14ac:dyDescent="0.45">
      <c r="A35" s="2">
        <f t="shared" si="63"/>
        <v>15</v>
      </c>
      <c r="B35" s="32">
        <v>31</v>
      </c>
      <c r="C35" s="54"/>
      <c r="D35" s="54"/>
      <c r="E35" s="54"/>
      <c r="F35" s="54"/>
      <c r="G35" s="46"/>
      <c r="H35" s="32"/>
      <c r="I35" s="47"/>
      <c r="J35" s="47"/>
      <c r="K35" s="47"/>
      <c r="L35" s="47"/>
      <c r="M35" s="47"/>
      <c r="N35" s="46"/>
      <c r="O35" s="51"/>
      <c r="P35" s="49"/>
      <c r="Q35" s="49"/>
      <c r="R35" s="49"/>
      <c r="S35" s="49"/>
      <c r="T35" s="49"/>
      <c r="U35" s="49"/>
      <c r="V35" s="32"/>
      <c r="W35" s="49"/>
      <c r="X35" s="47"/>
      <c r="Y35" s="47"/>
      <c r="Z35" s="24">
        <f t="shared" si="5"/>
        <v>2000</v>
      </c>
      <c r="AA35" s="46"/>
      <c r="AB35" s="46"/>
      <c r="AC35" s="46"/>
      <c r="AD35" s="46"/>
      <c r="AE35" s="46"/>
      <c r="AF35" s="46"/>
      <c r="AG35" s="46"/>
      <c r="AH35" s="46"/>
      <c r="AI35" s="47"/>
      <c r="AJ35" s="47"/>
      <c r="AK35" s="48">
        <f t="shared" si="64"/>
        <v>0</v>
      </c>
      <c r="AL35" s="24">
        <f t="shared" si="7"/>
        <v>2000</v>
      </c>
      <c r="AM35" s="46"/>
      <c r="AN35" s="46"/>
      <c r="AO35" s="46"/>
      <c r="AP35" s="46"/>
      <c r="AQ35" s="46"/>
      <c r="AR35" s="46"/>
      <c r="AS35" s="46"/>
      <c r="AT35" s="46"/>
      <c r="AU35" s="47"/>
      <c r="AV35" s="47"/>
      <c r="AW35" s="48">
        <f t="shared" si="65"/>
        <v>0</v>
      </c>
      <c r="AX35" s="24">
        <f t="shared" si="8"/>
        <v>2000</v>
      </c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8">
        <f t="shared" si="66"/>
        <v>0</v>
      </c>
      <c r="BJ35" s="24">
        <f t="shared" si="9"/>
        <v>2000</v>
      </c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8">
        <f t="shared" si="67"/>
        <v>0</v>
      </c>
      <c r="BV35" s="24">
        <f t="shared" si="10"/>
        <v>2000</v>
      </c>
      <c r="BW35" s="48">
        <f t="shared" si="68"/>
        <v>15</v>
      </c>
      <c r="BX35" s="48">
        <f t="shared" si="69"/>
        <v>15</v>
      </c>
      <c r="BY35" s="48">
        <f t="shared" si="70"/>
        <v>15</v>
      </c>
      <c r="BZ35" s="48">
        <f t="shared" si="71"/>
        <v>15</v>
      </c>
      <c r="CA35" s="48">
        <f t="shared" si="72"/>
        <v>15</v>
      </c>
      <c r="CB35" s="48">
        <f t="shared" si="11"/>
        <v>15</v>
      </c>
      <c r="CC35" s="48">
        <f t="shared" si="12"/>
        <v>15</v>
      </c>
      <c r="CD35" s="48">
        <f t="shared" si="13"/>
        <v>15</v>
      </c>
      <c r="CE35" s="48">
        <f t="shared" si="14"/>
        <v>15</v>
      </c>
      <c r="CF35" s="48">
        <f t="shared" si="15"/>
        <v>15</v>
      </c>
      <c r="CG35" s="48" t="str">
        <f>IF($O35=Constants!$B$2,RANK($CA35,$CA$6:$CA$64,1),"-")</f>
        <v>-</v>
      </c>
      <c r="CH35" s="48" t="str">
        <f t="shared" si="73"/>
        <v/>
      </c>
      <c r="CI35" s="48" t="str">
        <f>IF($O35=Constants!$B$3,RANK($CA35,$CA$6:$CA$64,1),"-")</f>
        <v>-</v>
      </c>
      <c r="CJ35" s="48" t="str">
        <f t="shared" si="74"/>
        <v/>
      </c>
      <c r="CK35" s="48" t="str">
        <f>IF($O35=Constants!$B$4,RANK($CA35,$CA$6:$CA$64,1),"-")</f>
        <v>-</v>
      </c>
      <c r="CL35" s="48" t="str">
        <f t="shared" si="75"/>
        <v/>
      </c>
      <c r="CM35" s="48" t="str">
        <f>IF($O35=Constants!$B$5,RANK($CA35,$CA$6:$CA$64,1),"-")</f>
        <v>-</v>
      </c>
      <c r="CN35" s="48" t="str">
        <f t="shared" si="76"/>
        <v/>
      </c>
      <c r="CO35" s="48" t="str">
        <f>IF($O35=Constants!$B$6,RANK($CA35,$CA$6:$CA$64,1),"-")</f>
        <v>-</v>
      </c>
      <c r="CP35" s="48" t="str">
        <f t="shared" si="77"/>
        <v/>
      </c>
      <c r="CQ35" s="48" t="str">
        <f>IF($O35=Constants!$B$7,RANK($CA35,$CA$6:$CA$64,1),"-")</f>
        <v>-</v>
      </c>
      <c r="CR35" s="48" t="str">
        <f t="shared" si="78"/>
        <v/>
      </c>
      <c r="CS35" s="24" t="str">
        <f>IF($G35=Constants!$C$4,RANK($CA35,$CA$6:$CA$64,1),"-")</f>
        <v>-</v>
      </c>
      <c r="CT35" s="48" t="str">
        <f t="shared" si="79"/>
        <v xml:space="preserve"> </v>
      </c>
      <c r="CU35" s="48" t="str">
        <f>IF($G35=Constants!$C$2,RANK($CA35,$CA$6:$CA$64,1),"-")</f>
        <v>-</v>
      </c>
      <c r="CV35" s="48" t="str">
        <f t="shared" si="80"/>
        <v xml:space="preserve"> </v>
      </c>
      <c r="CW35" s="48" t="str">
        <f t="shared" si="81"/>
        <v xml:space="preserve"> </v>
      </c>
      <c r="CX35" s="57">
        <f t="shared" si="180"/>
        <v>0</v>
      </c>
      <c r="CY35" s="24">
        <f t="shared" si="82"/>
        <v>0</v>
      </c>
      <c r="DA35" s="2">
        <f t="shared" si="181"/>
        <v>0</v>
      </c>
      <c r="DB35" s="2">
        <f t="shared" si="17"/>
        <v>1.2E-2</v>
      </c>
      <c r="DC35" s="2">
        <f t="shared" si="83"/>
        <v>15.012</v>
      </c>
      <c r="DD35" s="2">
        <f t="shared" si="84"/>
        <v>15</v>
      </c>
      <c r="DE35" s="2">
        <f t="shared" si="182"/>
        <v>0</v>
      </c>
      <c r="DF35" s="2">
        <f t="shared" si="85"/>
        <v>1.2999999999999999E-2</v>
      </c>
      <c r="DG35" s="2">
        <f t="shared" si="86"/>
        <v>15.013</v>
      </c>
      <c r="DH35" s="2">
        <f t="shared" si="87"/>
        <v>15</v>
      </c>
      <c r="DI35" s="2">
        <f t="shared" si="183"/>
        <v>0</v>
      </c>
      <c r="DJ35" s="2">
        <f t="shared" si="88"/>
        <v>1.4E-2</v>
      </c>
      <c r="DK35" s="2">
        <f t="shared" si="89"/>
        <v>15.013999999999999</v>
      </c>
      <c r="DL35" s="2">
        <f t="shared" si="90"/>
        <v>15</v>
      </c>
      <c r="DM35" s="2">
        <f t="shared" si="184"/>
        <v>0</v>
      </c>
      <c r="DN35" s="2">
        <f t="shared" si="91"/>
        <v>1.4999999999999999E-2</v>
      </c>
      <c r="DO35" s="2">
        <f t="shared" si="92"/>
        <v>15.015000000000001</v>
      </c>
      <c r="DP35" s="2">
        <f t="shared" si="93"/>
        <v>15</v>
      </c>
      <c r="DQ35" s="2">
        <f t="shared" si="185"/>
        <v>0</v>
      </c>
      <c r="DR35" s="2">
        <f t="shared" si="94"/>
        <v>1.2E-2</v>
      </c>
      <c r="DS35" s="2">
        <f t="shared" si="95"/>
        <v>15.012</v>
      </c>
      <c r="DT35" s="2">
        <f t="shared" si="96"/>
        <v>15</v>
      </c>
      <c r="DU35" s="2">
        <f t="shared" si="186"/>
        <v>0</v>
      </c>
      <c r="DV35" s="2">
        <f t="shared" si="97"/>
        <v>1.4999999999999999E-2</v>
      </c>
      <c r="DW35" s="2">
        <f t="shared" si="98"/>
        <v>15.015000000000001</v>
      </c>
      <c r="DX35" s="2">
        <f t="shared" si="99"/>
        <v>15</v>
      </c>
      <c r="DY35" s="2">
        <f t="shared" si="187"/>
        <v>0</v>
      </c>
      <c r="DZ35" s="2">
        <f t="shared" si="100"/>
        <v>1.2E-2</v>
      </c>
      <c r="EA35" s="2">
        <f t="shared" si="101"/>
        <v>15.012</v>
      </c>
      <c r="EB35" s="2">
        <f t="shared" si="102"/>
        <v>15</v>
      </c>
      <c r="EE35" s="2">
        <f t="shared" si="188"/>
        <v>0</v>
      </c>
      <c r="EF35" s="2">
        <f t="shared" si="25"/>
        <v>1.2E-2</v>
      </c>
      <c r="EG35" s="2">
        <f t="shared" si="103"/>
        <v>15.012</v>
      </c>
      <c r="EH35" s="2">
        <f t="shared" si="104"/>
        <v>15</v>
      </c>
      <c r="EI35" s="2">
        <f t="shared" si="189"/>
        <v>0</v>
      </c>
      <c r="EJ35" s="2">
        <f t="shared" si="105"/>
        <v>1.2E-2</v>
      </c>
      <c r="EK35" s="2">
        <f t="shared" si="106"/>
        <v>15.012</v>
      </c>
      <c r="EL35" s="2">
        <f t="shared" si="107"/>
        <v>15</v>
      </c>
      <c r="EM35" s="2">
        <f t="shared" si="190"/>
        <v>0</v>
      </c>
      <c r="EN35" s="2">
        <f t="shared" si="108"/>
        <v>1.4E-2</v>
      </c>
      <c r="EO35" s="2">
        <f t="shared" si="109"/>
        <v>15.013999999999999</v>
      </c>
      <c r="EP35" s="2">
        <f t="shared" si="110"/>
        <v>15</v>
      </c>
      <c r="EQ35" s="2">
        <f t="shared" si="191"/>
        <v>0</v>
      </c>
      <c r="ER35" s="2">
        <f t="shared" si="111"/>
        <v>1.4999999999999999E-2</v>
      </c>
      <c r="ES35" s="2">
        <f t="shared" si="112"/>
        <v>15.015000000000001</v>
      </c>
      <c r="ET35" s="2">
        <f t="shared" si="113"/>
        <v>15</v>
      </c>
      <c r="EU35" s="2">
        <f t="shared" si="192"/>
        <v>0</v>
      </c>
      <c r="EV35" s="2">
        <f t="shared" si="114"/>
        <v>1.2E-2</v>
      </c>
      <c r="EW35" s="2">
        <f t="shared" si="115"/>
        <v>15.012</v>
      </c>
      <c r="EX35" s="2">
        <f t="shared" si="116"/>
        <v>15</v>
      </c>
      <c r="EY35" s="2">
        <f t="shared" si="193"/>
        <v>0</v>
      </c>
      <c r="EZ35" s="2">
        <f t="shared" si="117"/>
        <v>1.4E-2</v>
      </c>
      <c r="FA35" s="2">
        <f t="shared" si="118"/>
        <v>15.013999999999999</v>
      </c>
      <c r="FB35" s="2">
        <f t="shared" si="119"/>
        <v>15</v>
      </c>
      <c r="FC35" s="2">
        <f t="shared" si="194"/>
        <v>0</v>
      </c>
      <c r="FD35" s="2">
        <f t="shared" si="120"/>
        <v>8.0000000000000002E-3</v>
      </c>
      <c r="FE35" s="2">
        <f t="shared" si="121"/>
        <v>15.007999999999999</v>
      </c>
      <c r="FF35" s="2">
        <f t="shared" si="122"/>
        <v>15</v>
      </c>
      <c r="FH35" s="2">
        <f t="shared" si="195"/>
        <v>0</v>
      </c>
      <c r="FI35" s="2">
        <f t="shared" si="33"/>
        <v>1.2E-2</v>
      </c>
      <c r="FJ35" s="2">
        <f t="shared" si="34"/>
        <v>15.012</v>
      </c>
      <c r="FK35" s="2">
        <f t="shared" si="123"/>
        <v>15</v>
      </c>
      <c r="FL35" s="2">
        <f t="shared" si="196"/>
        <v>0</v>
      </c>
      <c r="FM35" s="2">
        <f t="shared" si="124"/>
        <v>1.2E-2</v>
      </c>
      <c r="FN35" s="2">
        <f t="shared" si="125"/>
        <v>15.012</v>
      </c>
      <c r="FO35" s="2">
        <f t="shared" si="126"/>
        <v>15</v>
      </c>
      <c r="FP35" s="2">
        <f t="shared" si="197"/>
        <v>0</v>
      </c>
      <c r="FQ35" s="2">
        <f t="shared" si="127"/>
        <v>1.4E-2</v>
      </c>
      <c r="FR35" s="2">
        <f t="shared" si="128"/>
        <v>15.013999999999999</v>
      </c>
      <c r="FS35" s="2">
        <f t="shared" si="129"/>
        <v>15</v>
      </c>
      <c r="FT35" s="2">
        <f t="shared" si="198"/>
        <v>0</v>
      </c>
      <c r="FU35" s="2">
        <f t="shared" si="130"/>
        <v>1.4999999999999999E-2</v>
      </c>
      <c r="FV35" s="2">
        <f t="shared" si="131"/>
        <v>15.015000000000001</v>
      </c>
      <c r="FW35" s="2">
        <f t="shared" si="132"/>
        <v>15</v>
      </c>
      <c r="FX35" s="2">
        <f t="shared" si="199"/>
        <v>0</v>
      </c>
      <c r="FY35" s="2">
        <f t="shared" si="133"/>
        <v>0.01</v>
      </c>
      <c r="FZ35" s="2">
        <f t="shared" si="134"/>
        <v>15.01</v>
      </c>
      <c r="GA35" s="2">
        <f t="shared" si="135"/>
        <v>15</v>
      </c>
      <c r="GB35" s="2">
        <f t="shared" si="200"/>
        <v>0</v>
      </c>
      <c r="GC35" s="2">
        <f t="shared" si="136"/>
        <v>1.2E-2</v>
      </c>
      <c r="GD35" s="2">
        <f t="shared" si="137"/>
        <v>15.012</v>
      </c>
      <c r="GE35" s="2">
        <f t="shared" si="138"/>
        <v>15</v>
      </c>
      <c r="GF35" s="2">
        <f t="shared" si="201"/>
        <v>0</v>
      </c>
      <c r="GG35" s="2">
        <f t="shared" si="139"/>
        <v>3.0000000000000001E-3</v>
      </c>
      <c r="GH35" s="2">
        <f t="shared" si="140"/>
        <v>15.003</v>
      </c>
      <c r="GI35" s="2">
        <f t="shared" si="141"/>
        <v>15</v>
      </c>
      <c r="GM35" s="2">
        <f t="shared" si="41"/>
        <v>0</v>
      </c>
      <c r="GN35" s="2" t="str">
        <f t="shared" si="42"/>
        <v>NO</v>
      </c>
      <c r="GO35" s="2">
        <f t="shared" si="43"/>
        <v>2000</v>
      </c>
      <c r="GP35" s="2" t="str">
        <f t="shared" si="44"/>
        <v>YES</v>
      </c>
      <c r="GR35" s="2">
        <f t="shared" si="202"/>
        <v>0</v>
      </c>
      <c r="GS35" s="2">
        <f t="shared" si="46"/>
        <v>6.0000000000000001E-3</v>
      </c>
      <c r="GT35" s="2">
        <f t="shared" si="47"/>
        <v>15.006</v>
      </c>
      <c r="GU35" s="2">
        <f t="shared" si="142"/>
        <v>15</v>
      </c>
      <c r="GV35" s="2">
        <f t="shared" si="203"/>
        <v>0</v>
      </c>
      <c r="GW35" s="2">
        <f t="shared" si="143"/>
        <v>1.0999999999999999E-2</v>
      </c>
      <c r="GX35" s="2">
        <f t="shared" si="144"/>
        <v>15.010999999999999</v>
      </c>
      <c r="GY35" s="2">
        <f t="shared" si="145"/>
        <v>15</v>
      </c>
      <c r="GZ35" s="2">
        <f t="shared" si="204"/>
        <v>0</v>
      </c>
      <c r="HA35" s="2">
        <f t="shared" si="146"/>
        <v>1.4E-2</v>
      </c>
      <c r="HB35" s="2">
        <f t="shared" si="147"/>
        <v>15.013999999999999</v>
      </c>
      <c r="HC35" s="2">
        <f t="shared" si="148"/>
        <v>15</v>
      </c>
      <c r="HD35" s="2">
        <f t="shared" si="205"/>
        <v>0</v>
      </c>
      <c r="HE35" s="2">
        <f t="shared" si="149"/>
        <v>1.4E-2</v>
      </c>
      <c r="HF35" s="2">
        <f t="shared" si="150"/>
        <v>15.013999999999999</v>
      </c>
      <c r="HG35" s="2">
        <f t="shared" si="151"/>
        <v>15</v>
      </c>
      <c r="HH35" s="2">
        <f t="shared" si="206"/>
        <v>0</v>
      </c>
      <c r="HI35" s="2">
        <f t="shared" si="152"/>
        <v>0.01</v>
      </c>
      <c r="HJ35" s="2">
        <f t="shared" si="153"/>
        <v>15.01</v>
      </c>
      <c r="HK35" s="2">
        <f t="shared" si="154"/>
        <v>15</v>
      </c>
      <c r="HL35" s="2">
        <f t="shared" si="207"/>
        <v>0</v>
      </c>
      <c r="HM35" s="2">
        <f t="shared" si="155"/>
        <v>1.0999999999999999E-2</v>
      </c>
      <c r="HN35" s="2">
        <f t="shared" si="156"/>
        <v>15.010999999999999</v>
      </c>
      <c r="HO35" s="2">
        <f t="shared" si="157"/>
        <v>15</v>
      </c>
      <c r="HP35" s="2">
        <f t="shared" si="208"/>
        <v>0</v>
      </c>
      <c r="HQ35" s="2">
        <f t="shared" si="158"/>
        <v>3.0000000000000001E-3</v>
      </c>
      <c r="HR35" s="2">
        <f t="shared" si="159"/>
        <v>15.003</v>
      </c>
      <c r="HS35" s="2">
        <f t="shared" si="160"/>
        <v>15</v>
      </c>
      <c r="HV35" s="2">
        <f t="shared" si="209"/>
        <v>0</v>
      </c>
      <c r="HW35" s="2">
        <f t="shared" si="55"/>
        <v>4.0000000000000001E-3</v>
      </c>
      <c r="HX35" s="2">
        <f t="shared" si="56"/>
        <v>15.004</v>
      </c>
      <c r="HY35" s="2">
        <f t="shared" si="161"/>
        <v>15</v>
      </c>
      <c r="HZ35" s="2">
        <f t="shared" si="210"/>
        <v>0</v>
      </c>
      <c r="IA35" s="2">
        <f t="shared" si="162"/>
        <v>8.9999999999999993E-3</v>
      </c>
      <c r="IB35" s="2">
        <f t="shared" si="163"/>
        <v>15.009</v>
      </c>
      <c r="IC35" s="2">
        <f t="shared" si="164"/>
        <v>15</v>
      </c>
      <c r="ID35" s="2">
        <f t="shared" si="211"/>
        <v>0</v>
      </c>
      <c r="IE35" s="2">
        <f t="shared" si="165"/>
        <v>1.0999999999999999E-2</v>
      </c>
      <c r="IF35" s="2">
        <f t="shared" si="166"/>
        <v>15.010999999999999</v>
      </c>
      <c r="IG35" s="2">
        <f t="shared" si="167"/>
        <v>15</v>
      </c>
      <c r="IH35" s="2">
        <f t="shared" si="212"/>
        <v>0</v>
      </c>
      <c r="II35" s="2">
        <f t="shared" si="168"/>
        <v>1.0999999999999999E-2</v>
      </c>
      <c r="IJ35" s="2">
        <f t="shared" si="169"/>
        <v>15.010999999999999</v>
      </c>
      <c r="IK35" s="2">
        <f t="shared" si="170"/>
        <v>15</v>
      </c>
      <c r="IL35" s="2">
        <f t="shared" si="213"/>
        <v>0</v>
      </c>
      <c r="IM35" s="2">
        <f t="shared" si="171"/>
        <v>4.0000000000000001E-3</v>
      </c>
      <c r="IN35" s="2">
        <f t="shared" si="172"/>
        <v>15.004</v>
      </c>
      <c r="IO35" s="2">
        <f t="shared" si="173"/>
        <v>15</v>
      </c>
      <c r="IP35" s="2">
        <f t="shared" si="214"/>
        <v>0</v>
      </c>
      <c r="IQ35" s="2">
        <f t="shared" si="174"/>
        <v>8.0000000000000002E-3</v>
      </c>
      <c r="IR35" s="2">
        <f t="shared" si="175"/>
        <v>15.007999999999999</v>
      </c>
      <c r="IS35" s="2">
        <f t="shared" si="176"/>
        <v>15</v>
      </c>
      <c r="IT35" s="2">
        <f t="shared" si="215"/>
        <v>0</v>
      </c>
      <c r="IU35" s="2">
        <f t="shared" si="177"/>
        <v>2E-3</v>
      </c>
      <c r="IV35" s="2">
        <f t="shared" si="178"/>
        <v>15.002000000000001</v>
      </c>
      <c r="IW35" s="2">
        <f t="shared" si="179"/>
        <v>15</v>
      </c>
    </row>
    <row r="36" spans="1:257" x14ac:dyDescent="0.45">
      <c r="A36" s="2">
        <f t="shared" si="63"/>
        <v>15</v>
      </c>
      <c r="B36" s="32">
        <v>32</v>
      </c>
      <c r="C36" s="54"/>
      <c r="D36" s="54"/>
      <c r="E36" s="54"/>
      <c r="F36" s="54"/>
      <c r="G36" s="44"/>
      <c r="H36" s="32"/>
      <c r="I36" s="32"/>
      <c r="J36" s="32"/>
      <c r="K36" s="32"/>
      <c r="L36" s="32"/>
      <c r="M36" s="32"/>
      <c r="N36" s="44"/>
      <c r="O36" s="44"/>
      <c r="P36" s="46"/>
      <c r="Q36" s="46"/>
      <c r="R36" s="46"/>
      <c r="S36" s="46"/>
      <c r="T36" s="46"/>
      <c r="U36" s="46"/>
      <c r="V36" s="46"/>
      <c r="W36" s="46"/>
      <c r="X36" s="32"/>
      <c r="Y36" s="32"/>
      <c r="Z36" s="24">
        <f t="shared" si="5"/>
        <v>2000</v>
      </c>
      <c r="AA36" s="44"/>
      <c r="AB36" s="44"/>
      <c r="AC36" s="44"/>
      <c r="AD36" s="44"/>
      <c r="AE36" s="44"/>
      <c r="AF36" s="44"/>
      <c r="AG36" s="44"/>
      <c r="AH36" s="44"/>
      <c r="AI36" s="32"/>
      <c r="AJ36" s="32"/>
      <c r="AK36" s="24">
        <f t="shared" si="64"/>
        <v>0</v>
      </c>
      <c r="AL36" s="24">
        <f t="shared" si="7"/>
        <v>2000</v>
      </c>
      <c r="AM36" s="44"/>
      <c r="AN36" s="44"/>
      <c r="AO36" s="44"/>
      <c r="AP36" s="44"/>
      <c r="AQ36" s="44"/>
      <c r="AR36" s="44"/>
      <c r="AS36" s="44"/>
      <c r="AT36" s="44"/>
      <c r="AU36" s="32"/>
      <c r="AV36" s="32"/>
      <c r="AW36" s="24">
        <f t="shared" si="65"/>
        <v>0</v>
      </c>
      <c r="AX36" s="24">
        <f t="shared" si="8"/>
        <v>2000</v>
      </c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24">
        <f t="shared" si="66"/>
        <v>0</v>
      </c>
      <c r="BJ36" s="24">
        <f t="shared" si="9"/>
        <v>2000</v>
      </c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24">
        <f t="shared" si="67"/>
        <v>0</v>
      </c>
      <c r="BV36" s="24">
        <f t="shared" si="10"/>
        <v>2000</v>
      </c>
      <c r="BW36" s="24">
        <f t="shared" si="68"/>
        <v>15</v>
      </c>
      <c r="BX36" s="24">
        <f t="shared" si="69"/>
        <v>15</v>
      </c>
      <c r="BY36" s="24">
        <f t="shared" si="70"/>
        <v>15</v>
      </c>
      <c r="BZ36" s="24">
        <f t="shared" si="71"/>
        <v>15</v>
      </c>
      <c r="CA36" s="24">
        <f t="shared" si="72"/>
        <v>15</v>
      </c>
      <c r="CB36" s="24">
        <f t="shared" si="11"/>
        <v>15</v>
      </c>
      <c r="CC36" s="24">
        <f t="shared" si="12"/>
        <v>15</v>
      </c>
      <c r="CD36" s="24">
        <f t="shared" si="13"/>
        <v>15</v>
      </c>
      <c r="CE36" s="24">
        <f t="shared" si="14"/>
        <v>15</v>
      </c>
      <c r="CF36" s="24">
        <f t="shared" si="15"/>
        <v>15</v>
      </c>
      <c r="CG36" s="24" t="str">
        <f>IF($O36=Constants!$B$2,RANK($CA36,$CA$6:$CA$64,1),"-")</f>
        <v>-</v>
      </c>
      <c r="CH36" s="24" t="str">
        <f t="shared" si="73"/>
        <v/>
      </c>
      <c r="CI36" s="24" t="str">
        <f>IF($O36=Constants!$B$3,RANK($CA36,$CA$6:$CA$64,1),"-")</f>
        <v>-</v>
      </c>
      <c r="CJ36" s="24" t="str">
        <f t="shared" si="74"/>
        <v/>
      </c>
      <c r="CK36" s="24" t="str">
        <f>IF($O36=Constants!$B$4,RANK($CA36,$CA$6:$CA$64,1),"-")</f>
        <v>-</v>
      </c>
      <c r="CL36" s="24" t="str">
        <f t="shared" si="75"/>
        <v/>
      </c>
      <c r="CM36" s="24" t="str">
        <f>IF($O36=Constants!$B$5,RANK($CA36,$CA$6:$CA$64,1),"-")</f>
        <v>-</v>
      </c>
      <c r="CN36" s="24" t="str">
        <f t="shared" si="76"/>
        <v/>
      </c>
      <c r="CO36" s="24" t="str">
        <f>IF($O36=Constants!$B$6,RANK($CA36,$CA$6:$CA$64,1),"-")</f>
        <v>-</v>
      </c>
      <c r="CP36" s="24" t="str">
        <f t="shared" si="77"/>
        <v/>
      </c>
      <c r="CQ36" s="24" t="str">
        <f>IF($O36=Constants!$B$7,RANK($CA36,$CA$6:$CA$64,1),"-")</f>
        <v>-</v>
      </c>
      <c r="CR36" s="24" t="str">
        <f t="shared" si="78"/>
        <v/>
      </c>
      <c r="CS36" s="24" t="str">
        <f>IF($G36=Constants!$C$4,RANK($CA36,$CA$6:$CA$64,1),"-")</f>
        <v>-</v>
      </c>
      <c r="CT36" s="24" t="str">
        <f t="shared" si="79"/>
        <v xml:space="preserve"> </v>
      </c>
      <c r="CU36" s="24" t="str">
        <f>IF($G36=Constants!$C$2,RANK($CA36,$CA$6:$CA$64,1),"-")</f>
        <v>-</v>
      </c>
      <c r="CV36" s="24" t="str">
        <f t="shared" si="80"/>
        <v xml:space="preserve"> </v>
      </c>
      <c r="CW36" s="24" t="str">
        <f t="shared" si="81"/>
        <v xml:space="preserve"> </v>
      </c>
      <c r="CX36" s="57">
        <f t="shared" si="180"/>
        <v>0</v>
      </c>
      <c r="CY36" s="24">
        <f t="shared" si="82"/>
        <v>0</v>
      </c>
      <c r="DA36" s="2">
        <f t="shared" si="181"/>
        <v>0</v>
      </c>
      <c r="DB36" s="2">
        <f t="shared" si="17"/>
        <v>1.2E-2</v>
      </c>
      <c r="DC36" s="2">
        <f t="shared" si="83"/>
        <v>15.012</v>
      </c>
      <c r="DD36" s="2">
        <f t="shared" si="84"/>
        <v>15</v>
      </c>
      <c r="DE36" s="2">
        <f t="shared" si="182"/>
        <v>0</v>
      </c>
      <c r="DF36" s="2">
        <f t="shared" si="85"/>
        <v>1.2999999999999999E-2</v>
      </c>
      <c r="DG36" s="2">
        <f t="shared" si="86"/>
        <v>15.013</v>
      </c>
      <c r="DH36" s="2">
        <f t="shared" si="87"/>
        <v>15</v>
      </c>
      <c r="DI36" s="2">
        <f t="shared" si="183"/>
        <v>0</v>
      </c>
      <c r="DJ36" s="2">
        <f t="shared" si="88"/>
        <v>1.4E-2</v>
      </c>
      <c r="DK36" s="2">
        <f t="shared" si="89"/>
        <v>15.013999999999999</v>
      </c>
      <c r="DL36" s="2">
        <f t="shared" si="90"/>
        <v>15</v>
      </c>
      <c r="DM36" s="2">
        <f t="shared" si="184"/>
        <v>0</v>
      </c>
      <c r="DN36" s="2">
        <f t="shared" si="91"/>
        <v>1.4999999999999999E-2</v>
      </c>
      <c r="DO36" s="2">
        <f t="shared" si="92"/>
        <v>15.015000000000001</v>
      </c>
      <c r="DP36" s="2">
        <f t="shared" si="93"/>
        <v>15</v>
      </c>
      <c r="DQ36" s="2">
        <f t="shared" si="185"/>
        <v>0</v>
      </c>
      <c r="DR36" s="2">
        <f t="shared" si="94"/>
        <v>1.2E-2</v>
      </c>
      <c r="DS36" s="2">
        <f t="shared" si="95"/>
        <v>15.012</v>
      </c>
      <c r="DT36" s="2">
        <f t="shared" si="96"/>
        <v>15</v>
      </c>
      <c r="DU36" s="2">
        <f t="shared" si="186"/>
        <v>0</v>
      </c>
      <c r="DV36" s="2">
        <f t="shared" si="97"/>
        <v>1.4999999999999999E-2</v>
      </c>
      <c r="DW36" s="2">
        <f t="shared" si="98"/>
        <v>15.015000000000001</v>
      </c>
      <c r="DX36" s="2">
        <f t="shared" si="99"/>
        <v>15</v>
      </c>
      <c r="DY36" s="2">
        <f t="shared" si="187"/>
        <v>0</v>
      </c>
      <c r="DZ36" s="2">
        <f t="shared" si="100"/>
        <v>1.2E-2</v>
      </c>
      <c r="EA36" s="2">
        <f t="shared" si="101"/>
        <v>15.012</v>
      </c>
      <c r="EB36" s="2">
        <f t="shared" si="102"/>
        <v>15</v>
      </c>
      <c r="EE36" s="2">
        <f t="shared" si="188"/>
        <v>0</v>
      </c>
      <c r="EF36" s="2">
        <f t="shared" si="25"/>
        <v>1.2E-2</v>
      </c>
      <c r="EG36" s="2">
        <f t="shared" si="103"/>
        <v>15.012</v>
      </c>
      <c r="EH36" s="2">
        <f t="shared" si="104"/>
        <v>15</v>
      </c>
      <c r="EI36" s="2">
        <f t="shared" si="189"/>
        <v>0</v>
      </c>
      <c r="EJ36" s="2">
        <f t="shared" si="105"/>
        <v>1.2E-2</v>
      </c>
      <c r="EK36" s="2">
        <f t="shared" si="106"/>
        <v>15.012</v>
      </c>
      <c r="EL36" s="2">
        <f t="shared" si="107"/>
        <v>15</v>
      </c>
      <c r="EM36" s="2">
        <f t="shared" si="190"/>
        <v>0</v>
      </c>
      <c r="EN36" s="2">
        <f t="shared" si="108"/>
        <v>1.4E-2</v>
      </c>
      <c r="EO36" s="2">
        <f t="shared" si="109"/>
        <v>15.013999999999999</v>
      </c>
      <c r="EP36" s="2">
        <f t="shared" si="110"/>
        <v>15</v>
      </c>
      <c r="EQ36" s="2">
        <f t="shared" si="191"/>
        <v>0</v>
      </c>
      <c r="ER36" s="2">
        <f t="shared" si="111"/>
        <v>1.4999999999999999E-2</v>
      </c>
      <c r="ES36" s="2">
        <f t="shared" si="112"/>
        <v>15.015000000000001</v>
      </c>
      <c r="ET36" s="2">
        <f t="shared" si="113"/>
        <v>15</v>
      </c>
      <c r="EU36" s="2">
        <f t="shared" si="192"/>
        <v>0</v>
      </c>
      <c r="EV36" s="2">
        <f t="shared" si="114"/>
        <v>1.2E-2</v>
      </c>
      <c r="EW36" s="2">
        <f t="shared" si="115"/>
        <v>15.012</v>
      </c>
      <c r="EX36" s="2">
        <f t="shared" si="116"/>
        <v>15</v>
      </c>
      <c r="EY36" s="2">
        <f t="shared" si="193"/>
        <v>0</v>
      </c>
      <c r="EZ36" s="2">
        <f t="shared" si="117"/>
        <v>1.4E-2</v>
      </c>
      <c r="FA36" s="2">
        <f t="shared" si="118"/>
        <v>15.013999999999999</v>
      </c>
      <c r="FB36" s="2">
        <f t="shared" si="119"/>
        <v>15</v>
      </c>
      <c r="FC36" s="2">
        <f t="shared" si="194"/>
        <v>0</v>
      </c>
      <c r="FD36" s="2">
        <f t="shared" si="120"/>
        <v>8.0000000000000002E-3</v>
      </c>
      <c r="FE36" s="2">
        <f t="shared" si="121"/>
        <v>15.007999999999999</v>
      </c>
      <c r="FF36" s="2">
        <f t="shared" si="122"/>
        <v>15</v>
      </c>
      <c r="FH36" s="2">
        <f t="shared" si="195"/>
        <v>0</v>
      </c>
      <c r="FI36" s="2">
        <f t="shared" si="33"/>
        <v>1.2E-2</v>
      </c>
      <c r="FJ36" s="2">
        <f t="shared" si="34"/>
        <v>15.012</v>
      </c>
      <c r="FK36" s="2">
        <f t="shared" si="123"/>
        <v>15</v>
      </c>
      <c r="FL36" s="2">
        <f t="shared" si="196"/>
        <v>0</v>
      </c>
      <c r="FM36" s="2">
        <f t="shared" si="124"/>
        <v>1.2E-2</v>
      </c>
      <c r="FN36" s="2">
        <f t="shared" si="125"/>
        <v>15.012</v>
      </c>
      <c r="FO36" s="2">
        <f t="shared" si="126"/>
        <v>15</v>
      </c>
      <c r="FP36" s="2">
        <f t="shared" si="197"/>
        <v>0</v>
      </c>
      <c r="FQ36" s="2">
        <f t="shared" si="127"/>
        <v>1.4E-2</v>
      </c>
      <c r="FR36" s="2">
        <f t="shared" si="128"/>
        <v>15.013999999999999</v>
      </c>
      <c r="FS36" s="2">
        <f t="shared" si="129"/>
        <v>15</v>
      </c>
      <c r="FT36" s="2">
        <f t="shared" si="198"/>
        <v>0</v>
      </c>
      <c r="FU36" s="2">
        <f t="shared" si="130"/>
        <v>1.4999999999999999E-2</v>
      </c>
      <c r="FV36" s="2">
        <f t="shared" si="131"/>
        <v>15.015000000000001</v>
      </c>
      <c r="FW36" s="2">
        <f t="shared" si="132"/>
        <v>15</v>
      </c>
      <c r="FX36" s="2">
        <f t="shared" si="199"/>
        <v>0</v>
      </c>
      <c r="FY36" s="2">
        <f t="shared" si="133"/>
        <v>0.01</v>
      </c>
      <c r="FZ36" s="2">
        <f t="shared" si="134"/>
        <v>15.01</v>
      </c>
      <c r="GA36" s="2">
        <f t="shared" si="135"/>
        <v>15</v>
      </c>
      <c r="GB36" s="2">
        <f t="shared" si="200"/>
        <v>0</v>
      </c>
      <c r="GC36" s="2">
        <f t="shared" si="136"/>
        <v>1.2E-2</v>
      </c>
      <c r="GD36" s="2">
        <f t="shared" si="137"/>
        <v>15.012</v>
      </c>
      <c r="GE36" s="2">
        <f t="shared" si="138"/>
        <v>15</v>
      </c>
      <c r="GF36" s="2">
        <f t="shared" si="201"/>
        <v>0</v>
      </c>
      <c r="GG36" s="2">
        <f t="shared" si="139"/>
        <v>3.0000000000000001E-3</v>
      </c>
      <c r="GH36" s="2">
        <f t="shared" si="140"/>
        <v>15.003</v>
      </c>
      <c r="GI36" s="2">
        <f t="shared" si="141"/>
        <v>15</v>
      </c>
      <c r="GM36" s="2">
        <f t="shared" si="41"/>
        <v>0</v>
      </c>
      <c r="GN36" s="2" t="str">
        <f t="shared" si="42"/>
        <v>NO</v>
      </c>
      <c r="GO36" s="2">
        <f t="shared" si="43"/>
        <v>2000</v>
      </c>
      <c r="GP36" s="2" t="str">
        <f t="shared" si="44"/>
        <v>YES</v>
      </c>
      <c r="GR36" s="2">
        <f t="shared" si="202"/>
        <v>0</v>
      </c>
      <c r="GS36" s="2">
        <f t="shared" si="46"/>
        <v>6.0000000000000001E-3</v>
      </c>
      <c r="GT36" s="2">
        <f t="shared" si="47"/>
        <v>15.006</v>
      </c>
      <c r="GU36" s="2">
        <f t="shared" si="142"/>
        <v>15</v>
      </c>
      <c r="GV36" s="2">
        <f t="shared" si="203"/>
        <v>0</v>
      </c>
      <c r="GW36" s="2">
        <f t="shared" si="143"/>
        <v>1.0999999999999999E-2</v>
      </c>
      <c r="GX36" s="2">
        <f t="shared" si="144"/>
        <v>15.010999999999999</v>
      </c>
      <c r="GY36" s="2">
        <f t="shared" si="145"/>
        <v>15</v>
      </c>
      <c r="GZ36" s="2">
        <f t="shared" si="204"/>
        <v>0</v>
      </c>
      <c r="HA36" s="2">
        <f t="shared" si="146"/>
        <v>1.4E-2</v>
      </c>
      <c r="HB36" s="2">
        <f t="shared" si="147"/>
        <v>15.013999999999999</v>
      </c>
      <c r="HC36" s="2">
        <f t="shared" si="148"/>
        <v>15</v>
      </c>
      <c r="HD36" s="2">
        <f t="shared" si="205"/>
        <v>0</v>
      </c>
      <c r="HE36" s="2">
        <f t="shared" si="149"/>
        <v>1.4E-2</v>
      </c>
      <c r="HF36" s="2">
        <f t="shared" si="150"/>
        <v>15.013999999999999</v>
      </c>
      <c r="HG36" s="2">
        <f t="shared" si="151"/>
        <v>15</v>
      </c>
      <c r="HH36" s="2">
        <f t="shared" si="206"/>
        <v>0</v>
      </c>
      <c r="HI36" s="2">
        <f t="shared" si="152"/>
        <v>0.01</v>
      </c>
      <c r="HJ36" s="2">
        <f t="shared" si="153"/>
        <v>15.01</v>
      </c>
      <c r="HK36" s="2">
        <f t="shared" si="154"/>
        <v>15</v>
      </c>
      <c r="HL36" s="2">
        <f t="shared" si="207"/>
        <v>0</v>
      </c>
      <c r="HM36" s="2">
        <f t="shared" si="155"/>
        <v>1.0999999999999999E-2</v>
      </c>
      <c r="HN36" s="2">
        <f t="shared" si="156"/>
        <v>15.010999999999999</v>
      </c>
      <c r="HO36" s="2">
        <f t="shared" si="157"/>
        <v>15</v>
      </c>
      <c r="HP36" s="2">
        <f t="shared" si="208"/>
        <v>0</v>
      </c>
      <c r="HQ36" s="2">
        <f t="shared" si="158"/>
        <v>3.0000000000000001E-3</v>
      </c>
      <c r="HR36" s="2">
        <f t="shared" si="159"/>
        <v>15.003</v>
      </c>
      <c r="HS36" s="2">
        <f t="shared" si="160"/>
        <v>15</v>
      </c>
      <c r="HV36" s="2">
        <f t="shared" si="209"/>
        <v>0</v>
      </c>
      <c r="HW36" s="2">
        <f t="shared" si="55"/>
        <v>4.0000000000000001E-3</v>
      </c>
      <c r="HX36" s="2">
        <f t="shared" si="56"/>
        <v>15.004</v>
      </c>
      <c r="HY36" s="2">
        <f t="shared" si="161"/>
        <v>15</v>
      </c>
      <c r="HZ36" s="2">
        <f t="shared" si="210"/>
        <v>0</v>
      </c>
      <c r="IA36" s="2">
        <f t="shared" si="162"/>
        <v>8.9999999999999993E-3</v>
      </c>
      <c r="IB36" s="2">
        <f t="shared" si="163"/>
        <v>15.009</v>
      </c>
      <c r="IC36" s="2">
        <f t="shared" si="164"/>
        <v>15</v>
      </c>
      <c r="ID36" s="2">
        <f t="shared" si="211"/>
        <v>0</v>
      </c>
      <c r="IE36" s="2">
        <f t="shared" si="165"/>
        <v>1.0999999999999999E-2</v>
      </c>
      <c r="IF36" s="2">
        <f t="shared" si="166"/>
        <v>15.010999999999999</v>
      </c>
      <c r="IG36" s="2">
        <f t="shared" si="167"/>
        <v>15</v>
      </c>
      <c r="IH36" s="2">
        <f t="shared" si="212"/>
        <v>0</v>
      </c>
      <c r="II36" s="2">
        <f t="shared" si="168"/>
        <v>1.0999999999999999E-2</v>
      </c>
      <c r="IJ36" s="2">
        <f t="shared" si="169"/>
        <v>15.010999999999999</v>
      </c>
      <c r="IK36" s="2">
        <f t="shared" si="170"/>
        <v>15</v>
      </c>
      <c r="IL36" s="2">
        <f t="shared" si="213"/>
        <v>0</v>
      </c>
      <c r="IM36" s="2">
        <f t="shared" si="171"/>
        <v>4.0000000000000001E-3</v>
      </c>
      <c r="IN36" s="2">
        <f t="shared" si="172"/>
        <v>15.004</v>
      </c>
      <c r="IO36" s="2">
        <f t="shared" si="173"/>
        <v>15</v>
      </c>
      <c r="IP36" s="2">
        <f t="shared" si="214"/>
        <v>0</v>
      </c>
      <c r="IQ36" s="2">
        <f t="shared" si="174"/>
        <v>8.0000000000000002E-3</v>
      </c>
      <c r="IR36" s="2">
        <f t="shared" si="175"/>
        <v>15.007999999999999</v>
      </c>
      <c r="IS36" s="2">
        <f t="shared" si="176"/>
        <v>15</v>
      </c>
      <c r="IT36" s="2">
        <f t="shared" si="215"/>
        <v>0</v>
      </c>
      <c r="IU36" s="2">
        <f t="shared" si="177"/>
        <v>2E-3</v>
      </c>
      <c r="IV36" s="2">
        <f t="shared" si="178"/>
        <v>15.002000000000001</v>
      </c>
      <c r="IW36" s="2">
        <f t="shared" si="179"/>
        <v>15</v>
      </c>
    </row>
    <row r="37" spans="1:257" x14ac:dyDescent="0.45">
      <c r="A37" s="2">
        <f t="shared" si="63"/>
        <v>15</v>
      </c>
      <c r="B37" s="32">
        <v>33</v>
      </c>
      <c r="C37" s="54"/>
      <c r="D37" s="54"/>
      <c r="E37" s="54"/>
      <c r="F37" s="54"/>
      <c r="G37" s="44"/>
      <c r="H37" s="32"/>
      <c r="I37" s="32"/>
      <c r="J37" s="32"/>
      <c r="K37" s="32"/>
      <c r="L37" s="32"/>
      <c r="M37" s="32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32"/>
      <c r="Y37" s="32"/>
      <c r="Z37" s="24">
        <f t="shared" si="5"/>
        <v>2000</v>
      </c>
      <c r="AA37" s="44"/>
      <c r="AB37" s="44"/>
      <c r="AC37" s="44"/>
      <c r="AD37" s="44"/>
      <c r="AE37" s="44"/>
      <c r="AF37" s="44"/>
      <c r="AG37" s="44"/>
      <c r="AH37" s="44"/>
      <c r="AI37" s="32"/>
      <c r="AJ37" s="32"/>
      <c r="AK37" s="24">
        <f t="shared" si="64"/>
        <v>0</v>
      </c>
      <c r="AL37" s="24">
        <f t="shared" si="7"/>
        <v>2000</v>
      </c>
      <c r="AM37" s="44"/>
      <c r="AN37" s="44"/>
      <c r="AO37" s="44"/>
      <c r="AP37" s="44"/>
      <c r="AQ37" s="44"/>
      <c r="AR37" s="44"/>
      <c r="AS37" s="44"/>
      <c r="AT37" s="44"/>
      <c r="AU37" s="32"/>
      <c r="AV37" s="32"/>
      <c r="AW37" s="24">
        <f t="shared" si="65"/>
        <v>0</v>
      </c>
      <c r="AX37" s="24">
        <f t="shared" si="8"/>
        <v>2000</v>
      </c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24">
        <f t="shared" si="66"/>
        <v>0</v>
      </c>
      <c r="BJ37" s="24">
        <f t="shared" si="9"/>
        <v>2000</v>
      </c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24">
        <f t="shared" si="67"/>
        <v>0</v>
      </c>
      <c r="BV37" s="24">
        <f t="shared" si="10"/>
        <v>2000</v>
      </c>
      <c r="BW37" s="24">
        <f t="shared" si="68"/>
        <v>15</v>
      </c>
      <c r="BX37" s="24">
        <f t="shared" si="69"/>
        <v>15</v>
      </c>
      <c r="BY37" s="24">
        <f t="shared" si="70"/>
        <v>15</v>
      </c>
      <c r="BZ37" s="24">
        <f t="shared" si="71"/>
        <v>15</v>
      </c>
      <c r="CA37" s="24">
        <f t="shared" si="72"/>
        <v>15</v>
      </c>
      <c r="CB37" s="24">
        <f t="shared" si="11"/>
        <v>15</v>
      </c>
      <c r="CC37" s="24">
        <f t="shared" si="12"/>
        <v>15</v>
      </c>
      <c r="CD37" s="24">
        <f t="shared" si="13"/>
        <v>15</v>
      </c>
      <c r="CE37" s="24">
        <f t="shared" si="14"/>
        <v>15</v>
      </c>
      <c r="CF37" s="24">
        <f t="shared" si="15"/>
        <v>15</v>
      </c>
      <c r="CG37" s="24" t="str">
        <f>IF($O37=Constants!$B$2,RANK($CA37,$CA$6:$CA$64,1),"-")</f>
        <v>-</v>
      </c>
      <c r="CH37" s="24" t="str">
        <f t="shared" si="73"/>
        <v/>
      </c>
      <c r="CI37" s="24" t="str">
        <f>IF($O37=Constants!$B$3,RANK($CA37,$CA$6:$CA$64,1),"-")</f>
        <v>-</v>
      </c>
      <c r="CJ37" s="24" t="str">
        <f t="shared" si="74"/>
        <v/>
      </c>
      <c r="CK37" s="24" t="str">
        <f>IF($O37=Constants!$B$4,RANK($CA37,$CA$6:$CA$64,1),"-")</f>
        <v>-</v>
      </c>
      <c r="CL37" s="24" t="str">
        <f t="shared" si="75"/>
        <v/>
      </c>
      <c r="CM37" s="24" t="str">
        <f>IF($O37=Constants!$B$5,RANK($CA37,$CA$6:$CA$64,1),"-")</f>
        <v>-</v>
      </c>
      <c r="CN37" s="24" t="str">
        <f t="shared" si="76"/>
        <v/>
      </c>
      <c r="CO37" s="24" t="str">
        <f>IF($O37=Constants!$B$6,RANK($CA37,$CA$6:$CA$64,1),"-")</f>
        <v>-</v>
      </c>
      <c r="CP37" s="24" t="str">
        <f t="shared" si="77"/>
        <v/>
      </c>
      <c r="CQ37" s="24" t="str">
        <f>IF($O37=Constants!$B$7,RANK($CA37,$CA$6:$CA$64,1),"-")</f>
        <v>-</v>
      </c>
      <c r="CR37" s="24" t="str">
        <f t="shared" si="78"/>
        <v/>
      </c>
      <c r="CS37" s="24" t="str">
        <f>IF($G37=Constants!$C$4,RANK($CA37,$CA$6:$CA$64,1),"-")</f>
        <v>-</v>
      </c>
      <c r="CT37" s="24" t="str">
        <f t="shared" si="79"/>
        <v xml:space="preserve"> </v>
      </c>
      <c r="CU37" s="24" t="str">
        <f>IF($G37=Constants!$C$2,RANK($CA37,$CA$6:$CA$64,1),"-")</f>
        <v>-</v>
      </c>
      <c r="CV37" s="24" t="str">
        <f t="shared" si="80"/>
        <v xml:space="preserve"> </v>
      </c>
      <c r="CW37" s="24" t="str">
        <f t="shared" si="81"/>
        <v xml:space="preserve"> </v>
      </c>
      <c r="CX37" s="57">
        <f t="shared" si="180"/>
        <v>0</v>
      </c>
      <c r="CY37" s="24">
        <f t="shared" si="82"/>
        <v>0</v>
      </c>
      <c r="DA37" s="2">
        <f t="shared" si="181"/>
        <v>0</v>
      </c>
      <c r="DB37" s="2">
        <f t="shared" si="17"/>
        <v>1.2E-2</v>
      </c>
      <c r="DC37" s="2">
        <f t="shared" si="83"/>
        <v>15.012</v>
      </c>
      <c r="DD37" s="2">
        <f t="shared" si="84"/>
        <v>15</v>
      </c>
      <c r="DE37" s="2">
        <f t="shared" si="182"/>
        <v>0</v>
      </c>
      <c r="DF37" s="2">
        <f t="shared" si="85"/>
        <v>1.2999999999999999E-2</v>
      </c>
      <c r="DG37" s="2">
        <f t="shared" si="86"/>
        <v>15.013</v>
      </c>
      <c r="DH37" s="2">
        <f t="shared" si="87"/>
        <v>15</v>
      </c>
      <c r="DI37" s="2">
        <f t="shared" si="183"/>
        <v>0</v>
      </c>
      <c r="DJ37" s="2">
        <f t="shared" si="88"/>
        <v>1.4E-2</v>
      </c>
      <c r="DK37" s="2">
        <f t="shared" si="89"/>
        <v>15.013999999999999</v>
      </c>
      <c r="DL37" s="2">
        <f t="shared" si="90"/>
        <v>15</v>
      </c>
      <c r="DM37" s="2">
        <f t="shared" si="184"/>
        <v>0</v>
      </c>
      <c r="DN37" s="2">
        <f t="shared" si="91"/>
        <v>1.4999999999999999E-2</v>
      </c>
      <c r="DO37" s="2">
        <f t="shared" si="92"/>
        <v>15.015000000000001</v>
      </c>
      <c r="DP37" s="2">
        <f t="shared" si="93"/>
        <v>15</v>
      </c>
      <c r="DQ37" s="2">
        <f t="shared" si="185"/>
        <v>0</v>
      </c>
      <c r="DR37" s="2">
        <f t="shared" si="94"/>
        <v>1.2E-2</v>
      </c>
      <c r="DS37" s="2">
        <f t="shared" si="95"/>
        <v>15.012</v>
      </c>
      <c r="DT37" s="2">
        <f t="shared" si="96"/>
        <v>15</v>
      </c>
      <c r="DU37" s="2">
        <f t="shared" si="186"/>
        <v>0</v>
      </c>
      <c r="DV37" s="2">
        <f t="shared" si="97"/>
        <v>1.4999999999999999E-2</v>
      </c>
      <c r="DW37" s="2">
        <f t="shared" si="98"/>
        <v>15.015000000000001</v>
      </c>
      <c r="DX37" s="2">
        <f t="shared" si="99"/>
        <v>15</v>
      </c>
      <c r="DY37" s="2">
        <f t="shared" si="187"/>
        <v>0</v>
      </c>
      <c r="DZ37" s="2">
        <f t="shared" si="100"/>
        <v>1.2E-2</v>
      </c>
      <c r="EA37" s="2">
        <f t="shared" si="101"/>
        <v>15.012</v>
      </c>
      <c r="EB37" s="2">
        <f t="shared" si="102"/>
        <v>15</v>
      </c>
      <c r="EE37" s="2">
        <f t="shared" si="188"/>
        <v>0</v>
      </c>
      <c r="EF37" s="2">
        <f t="shared" si="25"/>
        <v>1.2E-2</v>
      </c>
      <c r="EG37" s="2">
        <f t="shared" si="103"/>
        <v>15.012</v>
      </c>
      <c r="EH37" s="2">
        <f t="shared" si="104"/>
        <v>15</v>
      </c>
      <c r="EI37" s="2">
        <f t="shared" si="189"/>
        <v>0</v>
      </c>
      <c r="EJ37" s="2">
        <f t="shared" si="105"/>
        <v>1.2E-2</v>
      </c>
      <c r="EK37" s="2">
        <f t="shared" si="106"/>
        <v>15.012</v>
      </c>
      <c r="EL37" s="2">
        <f t="shared" si="107"/>
        <v>15</v>
      </c>
      <c r="EM37" s="2">
        <f t="shared" si="190"/>
        <v>0</v>
      </c>
      <c r="EN37" s="2">
        <f t="shared" si="108"/>
        <v>1.4E-2</v>
      </c>
      <c r="EO37" s="2">
        <f t="shared" si="109"/>
        <v>15.013999999999999</v>
      </c>
      <c r="EP37" s="2">
        <f t="shared" si="110"/>
        <v>15</v>
      </c>
      <c r="EQ37" s="2">
        <f t="shared" si="191"/>
        <v>0</v>
      </c>
      <c r="ER37" s="2">
        <f t="shared" si="111"/>
        <v>1.4999999999999999E-2</v>
      </c>
      <c r="ES37" s="2">
        <f t="shared" si="112"/>
        <v>15.015000000000001</v>
      </c>
      <c r="ET37" s="2">
        <f t="shared" si="113"/>
        <v>15</v>
      </c>
      <c r="EU37" s="2">
        <f t="shared" si="192"/>
        <v>0</v>
      </c>
      <c r="EV37" s="2">
        <f t="shared" si="114"/>
        <v>1.2E-2</v>
      </c>
      <c r="EW37" s="2">
        <f t="shared" si="115"/>
        <v>15.012</v>
      </c>
      <c r="EX37" s="2">
        <f t="shared" si="116"/>
        <v>15</v>
      </c>
      <c r="EY37" s="2">
        <f t="shared" si="193"/>
        <v>0</v>
      </c>
      <c r="EZ37" s="2">
        <f t="shared" si="117"/>
        <v>1.4E-2</v>
      </c>
      <c r="FA37" s="2">
        <f t="shared" si="118"/>
        <v>15.013999999999999</v>
      </c>
      <c r="FB37" s="2">
        <f t="shared" si="119"/>
        <v>15</v>
      </c>
      <c r="FC37" s="2">
        <f t="shared" si="194"/>
        <v>0</v>
      </c>
      <c r="FD37" s="2">
        <f t="shared" si="120"/>
        <v>8.0000000000000002E-3</v>
      </c>
      <c r="FE37" s="2">
        <f t="shared" si="121"/>
        <v>15.007999999999999</v>
      </c>
      <c r="FF37" s="2">
        <f t="shared" si="122"/>
        <v>15</v>
      </c>
      <c r="FH37" s="2">
        <f t="shared" si="195"/>
        <v>0</v>
      </c>
      <c r="FI37" s="2">
        <f t="shared" si="33"/>
        <v>1.2E-2</v>
      </c>
      <c r="FJ37" s="2">
        <f t="shared" si="34"/>
        <v>15.012</v>
      </c>
      <c r="FK37" s="2">
        <f t="shared" si="123"/>
        <v>15</v>
      </c>
      <c r="FL37" s="2">
        <f t="shared" si="196"/>
        <v>0</v>
      </c>
      <c r="FM37" s="2">
        <f t="shared" si="124"/>
        <v>1.2E-2</v>
      </c>
      <c r="FN37" s="2">
        <f t="shared" si="125"/>
        <v>15.012</v>
      </c>
      <c r="FO37" s="2">
        <f t="shared" si="126"/>
        <v>15</v>
      </c>
      <c r="FP37" s="2">
        <f t="shared" si="197"/>
        <v>0</v>
      </c>
      <c r="FQ37" s="2">
        <f t="shared" si="127"/>
        <v>1.4E-2</v>
      </c>
      <c r="FR37" s="2">
        <f t="shared" si="128"/>
        <v>15.013999999999999</v>
      </c>
      <c r="FS37" s="2">
        <f t="shared" si="129"/>
        <v>15</v>
      </c>
      <c r="FT37" s="2">
        <f t="shared" si="198"/>
        <v>0</v>
      </c>
      <c r="FU37" s="2">
        <f t="shared" si="130"/>
        <v>1.4999999999999999E-2</v>
      </c>
      <c r="FV37" s="2">
        <f t="shared" si="131"/>
        <v>15.015000000000001</v>
      </c>
      <c r="FW37" s="2">
        <f t="shared" si="132"/>
        <v>15</v>
      </c>
      <c r="FX37" s="2">
        <f t="shared" si="199"/>
        <v>0</v>
      </c>
      <c r="FY37" s="2">
        <f t="shared" si="133"/>
        <v>0.01</v>
      </c>
      <c r="FZ37" s="2">
        <f t="shared" si="134"/>
        <v>15.01</v>
      </c>
      <c r="GA37" s="2">
        <f t="shared" si="135"/>
        <v>15</v>
      </c>
      <c r="GB37" s="2">
        <f t="shared" si="200"/>
        <v>0</v>
      </c>
      <c r="GC37" s="2">
        <f t="shared" si="136"/>
        <v>1.2E-2</v>
      </c>
      <c r="GD37" s="2">
        <f t="shared" si="137"/>
        <v>15.012</v>
      </c>
      <c r="GE37" s="2">
        <f t="shared" si="138"/>
        <v>15</v>
      </c>
      <c r="GF37" s="2">
        <f t="shared" si="201"/>
        <v>0</v>
      </c>
      <c r="GG37" s="2">
        <f t="shared" si="139"/>
        <v>3.0000000000000001E-3</v>
      </c>
      <c r="GH37" s="2">
        <f t="shared" si="140"/>
        <v>15.003</v>
      </c>
      <c r="GI37" s="2">
        <f t="shared" si="141"/>
        <v>15</v>
      </c>
      <c r="GM37" s="2">
        <f t="shared" si="41"/>
        <v>0</v>
      </c>
      <c r="GN37" s="2" t="str">
        <f t="shared" si="42"/>
        <v>NO</v>
      </c>
      <c r="GO37" s="2">
        <f t="shared" si="43"/>
        <v>2000</v>
      </c>
      <c r="GP37" s="2" t="str">
        <f t="shared" si="44"/>
        <v>YES</v>
      </c>
      <c r="GR37" s="2">
        <f t="shared" si="202"/>
        <v>0</v>
      </c>
      <c r="GS37" s="2">
        <f t="shared" si="46"/>
        <v>6.0000000000000001E-3</v>
      </c>
      <c r="GT37" s="2">
        <f t="shared" si="47"/>
        <v>15.006</v>
      </c>
      <c r="GU37" s="2">
        <f t="shared" si="142"/>
        <v>15</v>
      </c>
      <c r="GV37" s="2">
        <f t="shared" si="203"/>
        <v>0</v>
      </c>
      <c r="GW37" s="2">
        <f t="shared" si="143"/>
        <v>1.0999999999999999E-2</v>
      </c>
      <c r="GX37" s="2">
        <f t="shared" si="144"/>
        <v>15.010999999999999</v>
      </c>
      <c r="GY37" s="2">
        <f t="shared" si="145"/>
        <v>15</v>
      </c>
      <c r="GZ37" s="2">
        <f t="shared" si="204"/>
        <v>0</v>
      </c>
      <c r="HA37" s="2">
        <f t="shared" si="146"/>
        <v>1.4E-2</v>
      </c>
      <c r="HB37" s="2">
        <f t="shared" si="147"/>
        <v>15.013999999999999</v>
      </c>
      <c r="HC37" s="2">
        <f t="shared" si="148"/>
        <v>15</v>
      </c>
      <c r="HD37" s="2">
        <f t="shared" si="205"/>
        <v>0</v>
      </c>
      <c r="HE37" s="2">
        <f t="shared" si="149"/>
        <v>1.4E-2</v>
      </c>
      <c r="HF37" s="2">
        <f t="shared" si="150"/>
        <v>15.013999999999999</v>
      </c>
      <c r="HG37" s="2">
        <f t="shared" si="151"/>
        <v>15</v>
      </c>
      <c r="HH37" s="2">
        <f t="shared" si="206"/>
        <v>0</v>
      </c>
      <c r="HI37" s="2">
        <f t="shared" si="152"/>
        <v>0.01</v>
      </c>
      <c r="HJ37" s="2">
        <f t="shared" si="153"/>
        <v>15.01</v>
      </c>
      <c r="HK37" s="2">
        <f t="shared" si="154"/>
        <v>15</v>
      </c>
      <c r="HL37" s="2">
        <f t="shared" si="207"/>
        <v>0</v>
      </c>
      <c r="HM37" s="2">
        <f t="shared" si="155"/>
        <v>1.0999999999999999E-2</v>
      </c>
      <c r="HN37" s="2">
        <f t="shared" si="156"/>
        <v>15.010999999999999</v>
      </c>
      <c r="HO37" s="2">
        <f t="shared" si="157"/>
        <v>15</v>
      </c>
      <c r="HP37" s="2">
        <f t="shared" si="208"/>
        <v>0</v>
      </c>
      <c r="HQ37" s="2">
        <f t="shared" si="158"/>
        <v>3.0000000000000001E-3</v>
      </c>
      <c r="HR37" s="2">
        <f t="shared" si="159"/>
        <v>15.003</v>
      </c>
      <c r="HS37" s="2">
        <f t="shared" si="160"/>
        <v>15</v>
      </c>
      <c r="HV37" s="2">
        <f t="shared" si="209"/>
        <v>0</v>
      </c>
      <c r="HW37" s="2">
        <f t="shared" si="55"/>
        <v>4.0000000000000001E-3</v>
      </c>
      <c r="HX37" s="2">
        <f t="shared" si="56"/>
        <v>15.004</v>
      </c>
      <c r="HY37" s="2">
        <f t="shared" si="161"/>
        <v>15</v>
      </c>
      <c r="HZ37" s="2">
        <f t="shared" si="210"/>
        <v>0</v>
      </c>
      <c r="IA37" s="2">
        <f t="shared" si="162"/>
        <v>8.9999999999999993E-3</v>
      </c>
      <c r="IB37" s="2">
        <f t="shared" si="163"/>
        <v>15.009</v>
      </c>
      <c r="IC37" s="2">
        <f t="shared" si="164"/>
        <v>15</v>
      </c>
      <c r="ID37" s="2">
        <f t="shared" si="211"/>
        <v>0</v>
      </c>
      <c r="IE37" s="2">
        <f t="shared" si="165"/>
        <v>1.0999999999999999E-2</v>
      </c>
      <c r="IF37" s="2">
        <f t="shared" si="166"/>
        <v>15.010999999999999</v>
      </c>
      <c r="IG37" s="2">
        <f t="shared" si="167"/>
        <v>15</v>
      </c>
      <c r="IH37" s="2">
        <f t="shared" si="212"/>
        <v>0</v>
      </c>
      <c r="II37" s="2">
        <f t="shared" si="168"/>
        <v>1.0999999999999999E-2</v>
      </c>
      <c r="IJ37" s="2">
        <f t="shared" si="169"/>
        <v>15.010999999999999</v>
      </c>
      <c r="IK37" s="2">
        <f t="shared" si="170"/>
        <v>15</v>
      </c>
      <c r="IL37" s="2">
        <f t="shared" si="213"/>
        <v>0</v>
      </c>
      <c r="IM37" s="2">
        <f t="shared" si="171"/>
        <v>4.0000000000000001E-3</v>
      </c>
      <c r="IN37" s="2">
        <f t="shared" si="172"/>
        <v>15.004</v>
      </c>
      <c r="IO37" s="2">
        <f t="shared" si="173"/>
        <v>15</v>
      </c>
      <c r="IP37" s="2">
        <f t="shared" si="214"/>
        <v>0</v>
      </c>
      <c r="IQ37" s="2">
        <f t="shared" si="174"/>
        <v>8.0000000000000002E-3</v>
      </c>
      <c r="IR37" s="2">
        <f t="shared" si="175"/>
        <v>15.007999999999999</v>
      </c>
      <c r="IS37" s="2">
        <f t="shared" si="176"/>
        <v>15</v>
      </c>
      <c r="IT37" s="2">
        <f t="shared" si="215"/>
        <v>0</v>
      </c>
      <c r="IU37" s="2">
        <f t="shared" si="177"/>
        <v>2E-3</v>
      </c>
      <c r="IV37" s="2">
        <f t="shared" si="178"/>
        <v>15.002000000000001</v>
      </c>
      <c r="IW37" s="2">
        <f t="shared" si="179"/>
        <v>15</v>
      </c>
    </row>
    <row r="38" spans="1:257" x14ac:dyDescent="0.45">
      <c r="A38" s="2">
        <f t="shared" si="63"/>
        <v>15</v>
      </c>
      <c r="B38" s="32">
        <v>34</v>
      </c>
      <c r="C38" s="54"/>
      <c r="D38" s="54"/>
      <c r="E38" s="54"/>
      <c r="F38" s="54"/>
      <c r="G38" s="44"/>
      <c r="H38" s="32"/>
      <c r="I38" s="32"/>
      <c r="J38" s="32"/>
      <c r="K38" s="32"/>
      <c r="L38" s="32"/>
      <c r="M38" s="32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32"/>
      <c r="Y38" s="32"/>
      <c r="Z38" s="24">
        <f t="shared" ref="Z38:Z64" si="216">IF(N38="Ret/NS",1000+SUM(P38:Y38),IF(C38="",2000,SUM(P38:Y38)))</f>
        <v>2000</v>
      </c>
      <c r="AA38" s="44"/>
      <c r="AB38" s="44"/>
      <c r="AC38" s="44"/>
      <c r="AD38" s="44"/>
      <c r="AE38" s="44"/>
      <c r="AF38" s="44"/>
      <c r="AG38" s="44"/>
      <c r="AH38" s="44"/>
      <c r="AI38" s="32"/>
      <c r="AJ38" s="32"/>
      <c r="AK38" s="24">
        <f t="shared" si="64"/>
        <v>0</v>
      </c>
      <c r="AL38" s="24">
        <f t="shared" ref="AL38:AL64" si="217">IF(C38="",2000,AK38+Z38)</f>
        <v>2000</v>
      </c>
      <c r="AM38" s="44"/>
      <c r="AN38" s="44"/>
      <c r="AO38" s="44"/>
      <c r="AP38" s="44"/>
      <c r="AQ38" s="44"/>
      <c r="AR38" s="44"/>
      <c r="AS38" s="44"/>
      <c r="AT38" s="44"/>
      <c r="AU38" s="32"/>
      <c r="AV38" s="32"/>
      <c r="AW38" s="24">
        <f t="shared" si="65"/>
        <v>0</v>
      </c>
      <c r="AX38" s="24">
        <f t="shared" ref="AX38:AX64" si="218">IF(C38="",2000,AL38+AW38)</f>
        <v>2000</v>
      </c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24">
        <f t="shared" si="66"/>
        <v>0</v>
      </c>
      <c r="BJ38" s="24">
        <f t="shared" ref="BJ38:BJ64" si="219">IF(C38="",2000,AX38+BI38)</f>
        <v>2000</v>
      </c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24">
        <f t="shared" si="67"/>
        <v>0</v>
      </c>
      <c r="BV38" s="24">
        <f t="shared" ref="BV38:BV64" si="220">IF(C38="",2000,BJ38+BU38)</f>
        <v>2000</v>
      </c>
      <c r="BW38" s="24">
        <f t="shared" si="68"/>
        <v>15</v>
      </c>
      <c r="BX38" s="24">
        <f t="shared" si="69"/>
        <v>15</v>
      </c>
      <c r="BY38" s="24">
        <f t="shared" si="70"/>
        <v>15</v>
      </c>
      <c r="BZ38" s="24">
        <f t="shared" si="71"/>
        <v>15</v>
      </c>
      <c r="CA38" s="24">
        <f t="shared" si="72"/>
        <v>15</v>
      </c>
      <c r="CB38" s="24">
        <f t="shared" ref="CB38:CB64" si="221">RANK(Z38,$Z$6:$Z$64,1)</f>
        <v>15</v>
      </c>
      <c r="CC38" s="24">
        <f t="shared" ref="CC38:CC64" si="222">RANK(AL38,$AL$6:$AL$64,1)</f>
        <v>15</v>
      </c>
      <c r="CD38" s="24">
        <f t="shared" ref="CD38:CD64" si="223">RANK(AX38,$AX$6:$AX$64,1)</f>
        <v>15</v>
      </c>
      <c r="CE38" s="24">
        <f t="shared" ref="CE38:CE64" si="224">RANK(BJ38,$BJ$6:$BJ$64,1)</f>
        <v>15</v>
      </c>
      <c r="CF38" s="24">
        <f t="shared" ref="CF38:CF64" si="225">RANK(BV38,$BV$6:$BV$64,1)</f>
        <v>15</v>
      </c>
      <c r="CG38" s="24" t="str">
        <f>IF($O38=Constants!$B$2,RANK($CA38,$CA$6:$CA$64,1),"-")</f>
        <v>-</v>
      </c>
      <c r="CH38" s="24" t="str">
        <f t="shared" si="73"/>
        <v/>
      </c>
      <c r="CI38" s="24" t="str">
        <f>IF($O38=Constants!$B$3,RANK($CA38,$CA$6:$CA$64,1),"-")</f>
        <v>-</v>
      </c>
      <c r="CJ38" s="24" t="str">
        <f t="shared" si="74"/>
        <v/>
      </c>
      <c r="CK38" s="24" t="str">
        <f>IF($O38=Constants!$B$4,RANK($CA38,$CA$6:$CA$64,1),"-")</f>
        <v>-</v>
      </c>
      <c r="CL38" s="24" t="str">
        <f t="shared" si="75"/>
        <v/>
      </c>
      <c r="CM38" s="24" t="str">
        <f>IF($O38=Constants!$B$5,RANK($CA38,$CA$6:$CA$64,1),"-")</f>
        <v>-</v>
      </c>
      <c r="CN38" s="24" t="str">
        <f t="shared" si="76"/>
        <v/>
      </c>
      <c r="CO38" s="24" t="str">
        <f>IF($O38=Constants!$B$6,RANK($CA38,$CA$6:$CA$64,1),"-")</f>
        <v>-</v>
      </c>
      <c r="CP38" s="24" t="str">
        <f t="shared" si="77"/>
        <v/>
      </c>
      <c r="CQ38" s="24" t="str">
        <f>IF($O38=Constants!$B$7,RANK($CA38,$CA$6:$CA$64,1),"-")</f>
        <v>-</v>
      </c>
      <c r="CR38" s="24" t="str">
        <f t="shared" si="78"/>
        <v/>
      </c>
      <c r="CS38" s="24" t="str">
        <f>IF($G38=Constants!$C$4,RANK($CA38,$CA$6:$CA$64,1),"-")</f>
        <v>-</v>
      </c>
      <c r="CT38" s="24" t="str">
        <f t="shared" si="79"/>
        <v xml:space="preserve"> </v>
      </c>
      <c r="CU38" s="24" t="str">
        <f>IF($G38=Constants!$C$2,RANK($CA38,$CA$6:$CA$64,1),"-")</f>
        <v>-</v>
      </c>
      <c r="CV38" s="24" t="str">
        <f t="shared" si="80"/>
        <v xml:space="preserve"> </v>
      </c>
      <c r="CW38" s="24" t="str">
        <f t="shared" si="81"/>
        <v xml:space="preserve"> </v>
      </c>
      <c r="CX38" s="57">
        <f t="shared" si="180"/>
        <v>0</v>
      </c>
      <c r="CY38" s="24">
        <f t="shared" si="82"/>
        <v>0</v>
      </c>
      <c r="DA38" s="2">
        <f t="shared" si="181"/>
        <v>0</v>
      </c>
      <c r="DB38" s="2">
        <f t="shared" ref="DB38:DB64" si="226">IF(COUNTIF($BV$6:$BV$64,BV38)&gt;1,RANK(DA38,DA$6:DA$64,0)/1000,0)</f>
        <v>1.2E-2</v>
      </c>
      <c r="DC38" s="2">
        <f t="shared" si="83"/>
        <v>15.012</v>
      </c>
      <c r="DD38" s="2">
        <f t="shared" si="84"/>
        <v>15</v>
      </c>
      <c r="DE38" s="2">
        <f t="shared" si="182"/>
        <v>0</v>
      </c>
      <c r="DF38" s="2">
        <f t="shared" si="85"/>
        <v>1.2999999999999999E-2</v>
      </c>
      <c r="DG38" s="2">
        <f t="shared" si="86"/>
        <v>15.013</v>
      </c>
      <c r="DH38" s="2">
        <f t="shared" si="87"/>
        <v>15</v>
      </c>
      <c r="DI38" s="2">
        <f t="shared" si="183"/>
        <v>0</v>
      </c>
      <c r="DJ38" s="2">
        <f t="shared" si="88"/>
        <v>1.4E-2</v>
      </c>
      <c r="DK38" s="2">
        <f t="shared" si="89"/>
        <v>15.013999999999999</v>
      </c>
      <c r="DL38" s="2">
        <f t="shared" si="90"/>
        <v>15</v>
      </c>
      <c r="DM38" s="2">
        <f t="shared" si="184"/>
        <v>0</v>
      </c>
      <c r="DN38" s="2">
        <f t="shared" si="91"/>
        <v>1.4999999999999999E-2</v>
      </c>
      <c r="DO38" s="2">
        <f t="shared" si="92"/>
        <v>15.015000000000001</v>
      </c>
      <c r="DP38" s="2">
        <f t="shared" si="93"/>
        <v>15</v>
      </c>
      <c r="DQ38" s="2">
        <f t="shared" si="185"/>
        <v>0</v>
      </c>
      <c r="DR38" s="2">
        <f t="shared" si="94"/>
        <v>1.2E-2</v>
      </c>
      <c r="DS38" s="2">
        <f t="shared" si="95"/>
        <v>15.012</v>
      </c>
      <c r="DT38" s="2">
        <f t="shared" si="96"/>
        <v>15</v>
      </c>
      <c r="DU38" s="2">
        <f t="shared" si="186"/>
        <v>0</v>
      </c>
      <c r="DV38" s="2">
        <f t="shared" si="97"/>
        <v>1.4999999999999999E-2</v>
      </c>
      <c r="DW38" s="2">
        <f t="shared" si="98"/>
        <v>15.015000000000001</v>
      </c>
      <c r="DX38" s="2">
        <f t="shared" si="99"/>
        <v>15</v>
      </c>
      <c r="DY38" s="2">
        <f t="shared" si="187"/>
        <v>0</v>
      </c>
      <c r="DZ38" s="2">
        <f t="shared" si="100"/>
        <v>1.2E-2</v>
      </c>
      <c r="EA38" s="2">
        <f t="shared" si="101"/>
        <v>15.012</v>
      </c>
      <c r="EB38" s="2">
        <f t="shared" si="102"/>
        <v>15</v>
      </c>
      <c r="EE38" s="2">
        <f t="shared" si="188"/>
        <v>0</v>
      </c>
      <c r="EF38" s="2">
        <f t="shared" ref="EF38:EF64" si="227">IF(COUNTIF($BJ$6:$BJ$64,BJ38)&gt;1,RANK(EE38,EE$6:EE$64,0)/1000,0)</f>
        <v>1.2E-2</v>
      </c>
      <c r="EG38" s="2">
        <f t="shared" si="103"/>
        <v>15.012</v>
      </c>
      <c r="EH38" s="2">
        <f t="shared" si="104"/>
        <v>15</v>
      </c>
      <c r="EI38" s="2">
        <f t="shared" si="189"/>
        <v>0</v>
      </c>
      <c r="EJ38" s="2">
        <f t="shared" si="105"/>
        <v>1.2E-2</v>
      </c>
      <c r="EK38" s="2">
        <f t="shared" si="106"/>
        <v>15.012</v>
      </c>
      <c r="EL38" s="2">
        <f t="shared" si="107"/>
        <v>15</v>
      </c>
      <c r="EM38" s="2">
        <f t="shared" si="190"/>
        <v>0</v>
      </c>
      <c r="EN38" s="2">
        <f t="shared" si="108"/>
        <v>1.4E-2</v>
      </c>
      <c r="EO38" s="2">
        <f t="shared" si="109"/>
        <v>15.013999999999999</v>
      </c>
      <c r="EP38" s="2">
        <f t="shared" si="110"/>
        <v>15</v>
      </c>
      <c r="EQ38" s="2">
        <f t="shared" si="191"/>
        <v>0</v>
      </c>
      <c r="ER38" s="2">
        <f t="shared" si="111"/>
        <v>1.4999999999999999E-2</v>
      </c>
      <c r="ES38" s="2">
        <f t="shared" si="112"/>
        <v>15.015000000000001</v>
      </c>
      <c r="ET38" s="2">
        <f t="shared" si="113"/>
        <v>15</v>
      </c>
      <c r="EU38" s="2">
        <f t="shared" si="192"/>
        <v>0</v>
      </c>
      <c r="EV38" s="2">
        <f t="shared" si="114"/>
        <v>1.2E-2</v>
      </c>
      <c r="EW38" s="2">
        <f t="shared" si="115"/>
        <v>15.012</v>
      </c>
      <c r="EX38" s="2">
        <f t="shared" si="116"/>
        <v>15</v>
      </c>
      <c r="EY38" s="2">
        <f t="shared" si="193"/>
        <v>0</v>
      </c>
      <c r="EZ38" s="2">
        <f t="shared" si="117"/>
        <v>1.4E-2</v>
      </c>
      <c r="FA38" s="2">
        <f t="shared" si="118"/>
        <v>15.013999999999999</v>
      </c>
      <c r="FB38" s="2">
        <f t="shared" si="119"/>
        <v>15</v>
      </c>
      <c r="FC38" s="2">
        <f t="shared" si="194"/>
        <v>0</v>
      </c>
      <c r="FD38" s="2">
        <f t="shared" si="120"/>
        <v>8.0000000000000002E-3</v>
      </c>
      <c r="FE38" s="2">
        <f t="shared" si="121"/>
        <v>15.007999999999999</v>
      </c>
      <c r="FF38" s="2">
        <f t="shared" si="122"/>
        <v>15</v>
      </c>
      <c r="FH38" s="2">
        <f t="shared" si="195"/>
        <v>0</v>
      </c>
      <c r="FI38" s="2">
        <f t="shared" ref="FI38:FI64" si="228">IF(COUNTIF($AX$6:$AX$64,AX38)&gt;1,RANK(FH38,FH$6:FH$64,0)/1000,0)</f>
        <v>1.2E-2</v>
      </c>
      <c r="FJ38" s="2">
        <f t="shared" ref="FJ38:FJ64" si="229">CD38+FI38</f>
        <v>15.012</v>
      </c>
      <c r="FK38" s="2">
        <f t="shared" si="123"/>
        <v>15</v>
      </c>
      <c r="FL38" s="2">
        <f t="shared" si="196"/>
        <v>0</v>
      </c>
      <c r="FM38" s="2">
        <f t="shared" si="124"/>
        <v>1.2E-2</v>
      </c>
      <c r="FN38" s="2">
        <f t="shared" si="125"/>
        <v>15.012</v>
      </c>
      <c r="FO38" s="2">
        <f t="shared" si="126"/>
        <v>15</v>
      </c>
      <c r="FP38" s="2">
        <f t="shared" si="197"/>
        <v>0</v>
      </c>
      <c r="FQ38" s="2">
        <f t="shared" si="127"/>
        <v>1.4E-2</v>
      </c>
      <c r="FR38" s="2">
        <f t="shared" si="128"/>
        <v>15.013999999999999</v>
      </c>
      <c r="FS38" s="2">
        <f t="shared" si="129"/>
        <v>15</v>
      </c>
      <c r="FT38" s="2">
        <f t="shared" si="198"/>
        <v>0</v>
      </c>
      <c r="FU38" s="2">
        <f t="shared" si="130"/>
        <v>1.4999999999999999E-2</v>
      </c>
      <c r="FV38" s="2">
        <f t="shared" si="131"/>
        <v>15.015000000000001</v>
      </c>
      <c r="FW38" s="2">
        <f t="shared" si="132"/>
        <v>15</v>
      </c>
      <c r="FX38" s="2">
        <f t="shared" si="199"/>
        <v>0</v>
      </c>
      <c r="FY38" s="2">
        <f t="shared" si="133"/>
        <v>0.01</v>
      </c>
      <c r="FZ38" s="2">
        <f t="shared" si="134"/>
        <v>15.01</v>
      </c>
      <c r="GA38" s="2">
        <f t="shared" si="135"/>
        <v>15</v>
      </c>
      <c r="GB38" s="2">
        <f t="shared" si="200"/>
        <v>0</v>
      </c>
      <c r="GC38" s="2">
        <f t="shared" si="136"/>
        <v>1.2E-2</v>
      </c>
      <c r="GD38" s="2">
        <f t="shared" si="137"/>
        <v>15.012</v>
      </c>
      <c r="GE38" s="2">
        <f t="shared" si="138"/>
        <v>15</v>
      </c>
      <c r="GF38" s="2">
        <f t="shared" si="201"/>
        <v>0</v>
      </c>
      <c r="GG38" s="2">
        <f t="shared" si="139"/>
        <v>3.0000000000000001E-3</v>
      </c>
      <c r="GH38" s="2">
        <f t="shared" si="140"/>
        <v>15.003</v>
      </c>
      <c r="GI38" s="2">
        <f t="shared" si="141"/>
        <v>15</v>
      </c>
      <c r="GM38" s="2">
        <f t="shared" ref="GM38:GM64" si="230">SUM(P38:Y38,AA38:AJ38,AM38:AV38,AY38:BH38)</f>
        <v>0</v>
      </c>
      <c r="GN38" s="2" t="str">
        <f t="shared" ref="GN38:GN64" si="231">IF(BJ38=GM38,"YES","NO")</f>
        <v>NO</v>
      </c>
      <c r="GO38" s="2">
        <f t="shared" ref="GO38:GO64" si="232">BI38+AW38+AK38+Z38</f>
        <v>2000</v>
      </c>
      <c r="GP38" s="2" t="str">
        <f t="shared" ref="GP38:GP64" si="233">IF(BJ38=GO38,"YES","NO")</f>
        <v>YES</v>
      </c>
      <c r="GR38" s="2">
        <f t="shared" si="202"/>
        <v>0</v>
      </c>
      <c r="GS38" s="2">
        <f t="shared" ref="GS38:GS64" si="234">IF(COUNTIF($AL$6:$AL$64,AL38)&gt;1,RANK(GR38,GR$6:GR$64,0)/1000,0)</f>
        <v>6.0000000000000001E-3</v>
      </c>
      <c r="GT38" s="2">
        <f t="shared" ref="GT38:GT64" si="235">CC38+GS38</f>
        <v>15.006</v>
      </c>
      <c r="GU38" s="2">
        <f t="shared" si="142"/>
        <v>15</v>
      </c>
      <c r="GV38" s="2">
        <f t="shared" si="203"/>
        <v>0</v>
      </c>
      <c r="GW38" s="2">
        <f t="shared" si="143"/>
        <v>1.0999999999999999E-2</v>
      </c>
      <c r="GX38" s="2">
        <f t="shared" si="144"/>
        <v>15.010999999999999</v>
      </c>
      <c r="GY38" s="2">
        <f t="shared" si="145"/>
        <v>15</v>
      </c>
      <c r="GZ38" s="2">
        <f t="shared" si="204"/>
        <v>0</v>
      </c>
      <c r="HA38" s="2">
        <f t="shared" si="146"/>
        <v>1.4E-2</v>
      </c>
      <c r="HB38" s="2">
        <f t="shared" si="147"/>
        <v>15.013999999999999</v>
      </c>
      <c r="HC38" s="2">
        <f t="shared" si="148"/>
        <v>15</v>
      </c>
      <c r="HD38" s="2">
        <f t="shared" si="205"/>
        <v>0</v>
      </c>
      <c r="HE38" s="2">
        <f t="shared" si="149"/>
        <v>1.4E-2</v>
      </c>
      <c r="HF38" s="2">
        <f t="shared" si="150"/>
        <v>15.013999999999999</v>
      </c>
      <c r="HG38" s="2">
        <f t="shared" si="151"/>
        <v>15</v>
      </c>
      <c r="HH38" s="2">
        <f t="shared" si="206"/>
        <v>0</v>
      </c>
      <c r="HI38" s="2">
        <f t="shared" si="152"/>
        <v>0.01</v>
      </c>
      <c r="HJ38" s="2">
        <f t="shared" si="153"/>
        <v>15.01</v>
      </c>
      <c r="HK38" s="2">
        <f t="shared" si="154"/>
        <v>15</v>
      </c>
      <c r="HL38" s="2">
        <f t="shared" si="207"/>
        <v>0</v>
      </c>
      <c r="HM38" s="2">
        <f t="shared" si="155"/>
        <v>1.0999999999999999E-2</v>
      </c>
      <c r="HN38" s="2">
        <f t="shared" si="156"/>
        <v>15.010999999999999</v>
      </c>
      <c r="HO38" s="2">
        <f t="shared" si="157"/>
        <v>15</v>
      </c>
      <c r="HP38" s="2">
        <f t="shared" si="208"/>
        <v>0</v>
      </c>
      <c r="HQ38" s="2">
        <f t="shared" si="158"/>
        <v>3.0000000000000001E-3</v>
      </c>
      <c r="HR38" s="2">
        <f t="shared" si="159"/>
        <v>15.003</v>
      </c>
      <c r="HS38" s="2">
        <f t="shared" si="160"/>
        <v>15</v>
      </c>
      <c r="HV38" s="2">
        <f t="shared" si="209"/>
        <v>0</v>
      </c>
      <c r="HW38" s="2">
        <f t="shared" ref="HW38:HW64" si="236">IF(COUNTIF($Z$6:$Z$64,Z38)&gt;1,RANK(HV38,HV$6:HV$64,0)/1000,0)</f>
        <v>4.0000000000000001E-3</v>
      </c>
      <c r="HX38" s="2">
        <f t="shared" ref="HX38:HX64" si="237">CB38+HW38</f>
        <v>15.004</v>
      </c>
      <c r="HY38" s="2">
        <f t="shared" si="161"/>
        <v>15</v>
      </c>
      <c r="HZ38" s="2">
        <f t="shared" si="210"/>
        <v>0</v>
      </c>
      <c r="IA38" s="2">
        <f t="shared" si="162"/>
        <v>8.9999999999999993E-3</v>
      </c>
      <c r="IB38" s="2">
        <f t="shared" si="163"/>
        <v>15.009</v>
      </c>
      <c r="IC38" s="2">
        <f t="shared" si="164"/>
        <v>15</v>
      </c>
      <c r="ID38" s="2">
        <f t="shared" si="211"/>
        <v>0</v>
      </c>
      <c r="IE38" s="2">
        <f t="shared" si="165"/>
        <v>1.0999999999999999E-2</v>
      </c>
      <c r="IF38" s="2">
        <f t="shared" si="166"/>
        <v>15.010999999999999</v>
      </c>
      <c r="IG38" s="2">
        <f t="shared" si="167"/>
        <v>15</v>
      </c>
      <c r="IH38" s="2">
        <f t="shared" si="212"/>
        <v>0</v>
      </c>
      <c r="II38" s="2">
        <f t="shared" si="168"/>
        <v>1.0999999999999999E-2</v>
      </c>
      <c r="IJ38" s="2">
        <f t="shared" si="169"/>
        <v>15.010999999999999</v>
      </c>
      <c r="IK38" s="2">
        <f t="shared" si="170"/>
        <v>15</v>
      </c>
      <c r="IL38" s="2">
        <f t="shared" si="213"/>
        <v>0</v>
      </c>
      <c r="IM38" s="2">
        <f t="shared" si="171"/>
        <v>4.0000000000000001E-3</v>
      </c>
      <c r="IN38" s="2">
        <f t="shared" si="172"/>
        <v>15.004</v>
      </c>
      <c r="IO38" s="2">
        <f t="shared" si="173"/>
        <v>15</v>
      </c>
      <c r="IP38" s="2">
        <f t="shared" si="214"/>
        <v>0</v>
      </c>
      <c r="IQ38" s="2">
        <f t="shared" si="174"/>
        <v>8.0000000000000002E-3</v>
      </c>
      <c r="IR38" s="2">
        <f t="shared" si="175"/>
        <v>15.007999999999999</v>
      </c>
      <c r="IS38" s="2">
        <f t="shared" si="176"/>
        <v>15</v>
      </c>
      <c r="IT38" s="2">
        <f t="shared" si="215"/>
        <v>0</v>
      </c>
      <c r="IU38" s="2">
        <f t="shared" si="177"/>
        <v>2E-3</v>
      </c>
      <c r="IV38" s="2">
        <f t="shared" si="178"/>
        <v>15.002000000000001</v>
      </c>
      <c r="IW38" s="2">
        <f t="shared" si="179"/>
        <v>15</v>
      </c>
    </row>
    <row r="39" spans="1:257" x14ac:dyDescent="0.45">
      <c r="A39" s="2">
        <f t="shared" si="63"/>
        <v>15</v>
      </c>
      <c r="B39" s="32">
        <v>35</v>
      </c>
      <c r="C39" s="54"/>
      <c r="D39" s="54"/>
      <c r="E39" s="54"/>
      <c r="F39" s="54"/>
      <c r="G39" s="44"/>
      <c r="H39" s="32"/>
      <c r="I39" s="32"/>
      <c r="J39" s="32"/>
      <c r="K39" s="32"/>
      <c r="L39" s="32"/>
      <c r="M39" s="32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32"/>
      <c r="Y39" s="32"/>
      <c r="Z39" s="24">
        <f t="shared" si="216"/>
        <v>2000</v>
      </c>
      <c r="AA39" s="44"/>
      <c r="AB39" s="44"/>
      <c r="AC39" s="44"/>
      <c r="AD39" s="44"/>
      <c r="AE39" s="44"/>
      <c r="AF39" s="44"/>
      <c r="AG39" s="44"/>
      <c r="AH39" s="44"/>
      <c r="AI39" s="32"/>
      <c r="AJ39" s="32"/>
      <c r="AK39" s="24">
        <f t="shared" si="64"/>
        <v>0</v>
      </c>
      <c r="AL39" s="24">
        <f t="shared" si="217"/>
        <v>2000</v>
      </c>
      <c r="AM39" s="44"/>
      <c r="AN39" s="44"/>
      <c r="AO39" s="44"/>
      <c r="AP39" s="44"/>
      <c r="AQ39" s="44"/>
      <c r="AR39" s="44"/>
      <c r="AS39" s="44"/>
      <c r="AT39" s="44"/>
      <c r="AU39" s="32"/>
      <c r="AV39" s="32"/>
      <c r="AW39" s="24">
        <f t="shared" si="65"/>
        <v>0</v>
      </c>
      <c r="AX39" s="24">
        <f t="shared" si="218"/>
        <v>2000</v>
      </c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24">
        <f t="shared" si="66"/>
        <v>0</v>
      </c>
      <c r="BJ39" s="24">
        <f t="shared" si="219"/>
        <v>2000</v>
      </c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24">
        <f t="shared" si="67"/>
        <v>0</v>
      </c>
      <c r="BV39" s="24">
        <f t="shared" si="220"/>
        <v>2000</v>
      </c>
      <c r="BW39" s="24">
        <f t="shared" si="68"/>
        <v>15</v>
      </c>
      <c r="BX39" s="24">
        <f t="shared" si="69"/>
        <v>15</v>
      </c>
      <c r="BY39" s="24">
        <f t="shared" si="70"/>
        <v>15</v>
      </c>
      <c r="BZ39" s="24">
        <f t="shared" si="71"/>
        <v>15</v>
      </c>
      <c r="CA39" s="24">
        <f t="shared" si="72"/>
        <v>15</v>
      </c>
      <c r="CB39" s="24">
        <f t="shared" si="221"/>
        <v>15</v>
      </c>
      <c r="CC39" s="24">
        <f t="shared" si="222"/>
        <v>15</v>
      </c>
      <c r="CD39" s="24">
        <f t="shared" si="223"/>
        <v>15</v>
      </c>
      <c r="CE39" s="24">
        <f t="shared" si="224"/>
        <v>15</v>
      </c>
      <c r="CF39" s="24">
        <f t="shared" si="225"/>
        <v>15</v>
      </c>
      <c r="CG39" s="24" t="str">
        <f>IF($O39=Constants!$B$2,RANK($CA39,$CA$6:$CA$64,1),"-")</f>
        <v>-</v>
      </c>
      <c r="CH39" s="24" t="str">
        <f t="shared" si="73"/>
        <v/>
      </c>
      <c r="CI39" s="24" t="str">
        <f>IF($O39=Constants!$B$3,RANK($CA39,$CA$6:$CA$64,1),"-")</f>
        <v>-</v>
      </c>
      <c r="CJ39" s="24" t="str">
        <f t="shared" si="74"/>
        <v/>
      </c>
      <c r="CK39" s="24" t="str">
        <f>IF($O39=Constants!$B$4,RANK($CA39,$CA$6:$CA$64,1),"-")</f>
        <v>-</v>
      </c>
      <c r="CL39" s="24" t="str">
        <f t="shared" si="75"/>
        <v/>
      </c>
      <c r="CM39" s="24" t="str">
        <f>IF($O39=Constants!$B$5,RANK($CA39,$CA$6:$CA$64,1),"-")</f>
        <v>-</v>
      </c>
      <c r="CN39" s="24" t="str">
        <f t="shared" si="76"/>
        <v/>
      </c>
      <c r="CO39" s="24" t="str">
        <f>IF($O39=Constants!$B$6,RANK($CA39,$CA$6:$CA$64,1),"-")</f>
        <v>-</v>
      </c>
      <c r="CP39" s="24" t="str">
        <f t="shared" si="77"/>
        <v/>
      </c>
      <c r="CQ39" s="24" t="str">
        <f>IF($O39=Constants!$B$7,RANK($CA39,$CA$6:$CA$64,1),"-")</f>
        <v>-</v>
      </c>
      <c r="CR39" s="24" t="str">
        <f t="shared" si="78"/>
        <v/>
      </c>
      <c r="CS39" s="24" t="str">
        <f>IF($G39=Constants!$C$4,RANK($CA39,$CA$6:$CA$64,1),"-")</f>
        <v>-</v>
      </c>
      <c r="CT39" s="24" t="str">
        <f t="shared" si="79"/>
        <v xml:space="preserve"> </v>
      </c>
      <c r="CU39" s="24" t="str">
        <f>IF($G39=Constants!$C$2,RANK($CA39,$CA$6:$CA$64,1),"-")</f>
        <v>-</v>
      </c>
      <c r="CV39" s="24" t="str">
        <f t="shared" si="80"/>
        <v xml:space="preserve"> </v>
      </c>
      <c r="CW39" s="24" t="str">
        <f t="shared" si="81"/>
        <v xml:space="preserve"> </v>
      </c>
      <c r="CX39" s="57">
        <f t="shared" si="180"/>
        <v>0</v>
      </c>
      <c r="CY39" s="24">
        <f t="shared" si="82"/>
        <v>0</v>
      </c>
      <c r="DA39" s="2">
        <f t="shared" si="181"/>
        <v>0</v>
      </c>
      <c r="DB39" s="2">
        <f t="shared" si="226"/>
        <v>1.2E-2</v>
      </c>
      <c r="DC39" s="2">
        <f t="shared" si="83"/>
        <v>15.012</v>
      </c>
      <c r="DD39" s="2">
        <f t="shared" si="84"/>
        <v>15</v>
      </c>
      <c r="DE39" s="2">
        <f t="shared" si="182"/>
        <v>0</v>
      </c>
      <c r="DF39" s="2">
        <f t="shared" si="85"/>
        <v>1.2999999999999999E-2</v>
      </c>
      <c r="DG39" s="2">
        <f t="shared" si="86"/>
        <v>15.013</v>
      </c>
      <c r="DH39" s="2">
        <f t="shared" si="87"/>
        <v>15</v>
      </c>
      <c r="DI39" s="2">
        <f t="shared" si="183"/>
        <v>0</v>
      </c>
      <c r="DJ39" s="2">
        <f t="shared" si="88"/>
        <v>1.4E-2</v>
      </c>
      <c r="DK39" s="2">
        <f t="shared" si="89"/>
        <v>15.013999999999999</v>
      </c>
      <c r="DL39" s="2">
        <f t="shared" si="90"/>
        <v>15</v>
      </c>
      <c r="DM39" s="2">
        <f t="shared" si="184"/>
        <v>0</v>
      </c>
      <c r="DN39" s="2">
        <f t="shared" si="91"/>
        <v>1.4999999999999999E-2</v>
      </c>
      <c r="DO39" s="2">
        <f t="shared" si="92"/>
        <v>15.015000000000001</v>
      </c>
      <c r="DP39" s="2">
        <f t="shared" si="93"/>
        <v>15</v>
      </c>
      <c r="DQ39" s="2">
        <f t="shared" si="185"/>
        <v>0</v>
      </c>
      <c r="DR39" s="2">
        <f t="shared" si="94"/>
        <v>1.2E-2</v>
      </c>
      <c r="DS39" s="2">
        <f t="shared" si="95"/>
        <v>15.012</v>
      </c>
      <c r="DT39" s="2">
        <f t="shared" si="96"/>
        <v>15</v>
      </c>
      <c r="DU39" s="2">
        <f t="shared" si="186"/>
        <v>0</v>
      </c>
      <c r="DV39" s="2">
        <f t="shared" si="97"/>
        <v>1.4999999999999999E-2</v>
      </c>
      <c r="DW39" s="2">
        <f t="shared" si="98"/>
        <v>15.015000000000001</v>
      </c>
      <c r="DX39" s="2">
        <f t="shared" si="99"/>
        <v>15</v>
      </c>
      <c r="DY39" s="2">
        <f t="shared" si="187"/>
        <v>0</v>
      </c>
      <c r="DZ39" s="2">
        <f t="shared" si="100"/>
        <v>1.2E-2</v>
      </c>
      <c r="EA39" s="2">
        <f t="shared" si="101"/>
        <v>15.012</v>
      </c>
      <c r="EB39" s="2">
        <f t="shared" si="102"/>
        <v>15</v>
      </c>
      <c r="EE39" s="2">
        <f t="shared" si="188"/>
        <v>0</v>
      </c>
      <c r="EF39" s="2">
        <f t="shared" si="227"/>
        <v>1.2E-2</v>
      </c>
      <c r="EG39" s="2">
        <f t="shared" si="103"/>
        <v>15.012</v>
      </c>
      <c r="EH39" s="2">
        <f t="shared" si="104"/>
        <v>15</v>
      </c>
      <c r="EI39" s="2">
        <f t="shared" si="189"/>
        <v>0</v>
      </c>
      <c r="EJ39" s="2">
        <f t="shared" si="105"/>
        <v>1.2E-2</v>
      </c>
      <c r="EK39" s="2">
        <f t="shared" si="106"/>
        <v>15.012</v>
      </c>
      <c r="EL39" s="2">
        <f t="shared" si="107"/>
        <v>15</v>
      </c>
      <c r="EM39" s="2">
        <f t="shared" si="190"/>
        <v>0</v>
      </c>
      <c r="EN39" s="2">
        <f t="shared" si="108"/>
        <v>1.4E-2</v>
      </c>
      <c r="EO39" s="2">
        <f t="shared" si="109"/>
        <v>15.013999999999999</v>
      </c>
      <c r="EP39" s="2">
        <f t="shared" si="110"/>
        <v>15</v>
      </c>
      <c r="EQ39" s="2">
        <f t="shared" si="191"/>
        <v>0</v>
      </c>
      <c r="ER39" s="2">
        <f t="shared" si="111"/>
        <v>1.4999999999999999E-2</v>
      </c>
      <c r="ES39" s="2">
        <f t="shared" si="112"/>
        <v>15.015000000000001</v>
      </c>
      <c r="ET39" s="2">
        <f t="shared" si="113"/>
        <v>15</v>
      </c>
      <c r="EU39" s="2">
        <f t="shared" si="192"/>
        <v>0</v>
      </c>
      <c r="EV39" s="2">
        <f t="shared" si="114"/>
        <v>1.2E-2</v>
      </c>
      <c r="EW39" s="2">
        <f t="shared" si="115"/>
        <v>15.012</v>
      </c>
      <c r="EX39" s="2">
        <f t="shared" si="116"/>
        <v>15</v>
      </c>
      <c r="EY39" s="2">
        <f t="shared" si="193"/>
        <v>0</v>
      </c>
      <c r="EZ39" s="2">
        <f t="shared" si="117"/>
        <v>1.4E-2</v>
      </c>
      <c r="FA39" s="2">
        <f t="shared" si="118"/>
        <v>15.013999999999999</v>
      </c>
      <c r="FB39" s="2">
        <f t="shared" si="119"/>
        <v>15</v>
      </c>
      <c r="FC39" s="2">
        <f t="shared" si="194"/>
        <v>0</v>
      </c>
      <c r="FD39" s="2">
        <f t="shared" si="120"/>
        <v>8.0000000000000002E-3</v>
      </c>
      <c r="FE39" s="2">
        <f t="shared" si="121"/>
        <v>15.007999999999999</v>
      </c>
      <c r="FF39" s="2">
        <f t="shared" si="122"/>
        <v>15</v>
      </c>
      <c r="FH39" s="2">
        <f t="shared" si="195"/>
        <v>0</v>
      </c>
      <c r="FI39" s="2">
        <f t="shared" si="228"/>
        <v>1.2E-2</v>
      </c>
      <c r="FJ39" s="2">
        <f t="shared" si="229"/>
        <v>15.012</v>
      </c>
      <c r="FK39" s="2">
        <f t="shared" si="123"/>
        <v>15</v>
      </c>
      <c r="FL39" s="2">
        <f t="shared" si="196"/>
        <v>0</v>
      </c>
      <c r="FM39" s="2">
        <f t="shared" si="124"/>
        <v>1.2E-2</v>
      </c>
      <c r="FN39" s="2">
        <f t="shared" si="125"/>
        <v>15.012</v>
      </c>
      <c r="FO39" s="2">
        <f t="shared" si="126"/>
        <v>15</v>
      </c>
      <c r="FP39" s="2">
        <f t="shared" si="197"/>
        <v>0</v>
      </c>
      <c r="FQ39" s="2">
        <f t="shared" si="127"/>
        <v>1.4E-2</v>
      </c>
      <c r="FR39" s="2">
        <f t="shared" si="128"/>
        <v>15.013999999999999</v>
      </c>
      <c r="FS39" s="2">
        <f t="shared" si="129"/>
        <v>15</v>
      </c>
      <c r="FT39" s="2">
        <f t="shared" si="198"/>
        <v>0</v>
      </c>
      <c r="FU39" s="2">
        <f t="shared" si="130"/>
        <v>1.4999999999999999E-2</v>
      </c>
      <c r="FV39" s="2">
        <f t="shared" si="131"/>
        <v>15.015000000000001</v>
      </c>
      <c r="FW39" s="2">
        <f t="shared" si="132"/>
        <v>15</v>
      </c>
      <c r="FX39" s="2">
        <f t="shared" si="199"/>
        <v>0</v>
      </c>
      <c r="FY39" s="2">
        <f t="shared" si="133"/>
        <v>0.01</v>
      </c>
      <c r="FZ39" s="2">
        <f t="shared" si="134"/>
        <v>15.01</v>
      </c>
      <c r="GA39" s="2">
        <f t="shared" si="135"/>
        <v>15</v>
      </c>
      <c r="GB39" s="2">
        <f t="shared" si="200"/>
        <v>0</v>
      </c>
      <c r="GC39" s="2">
        <f t="shared" si="136"/>
        <v>1.2E-2</v>
      </c>
      <c r="GD39" s="2">
        <f t="shared" si="137"/>
        <v>15.012</v>
      </c>
      <c r="GE39" s="2">
        <f t="shared" si="138"/>
        <v>15</v>
      </c>
      <c r="GF39" s="2">
        <f t="shared" si="201"/>
        <v>0</v>
      </c>
      <c r="GG39" s="2">
        <f t="shared" si="139"/>
        <v>3.0000000000000001E-3</v>
      </c>
      <c r="GH39" s="2">
        <f t="shared" si="140"/>
        <v>15.003</v>
      </c>
      <c r="GI39" s="2">
        <f t="shared" si="141"/>
        <v>15</v>
      </c>
      <c r="GM39" s="2">
        <f t="shared" si="230"/>
        <v>0</v>
      </c>
      <c r="GN39" s="2" t="str">
        <f t="shared" si="231"/>
        <v>NO</v>
      </c>
      <c r="GO39" s="2">
        <f t="shared" si="232"/>
        <v>2000</v>
      </c>
      <c r="GP39" s="2" t="str">
        <f t="shared" si="233"/>
        <v>YES</v>
      </c>
      <c r="GR39" s="2">
        <f t="shared" si="202"/>
        <v>0</v>
      </c>
      <c r="GS39" s="2">
        <f t="shared" si="234"/>
        <v>6.0000000000000001E-3</v>
      </c>
      <c r="GT39" s="2">
        <f t="shared" si="235"/>
        <v>15.006</v>
      </c>
      <c r="GU39" s="2">
        <f t="shared" si="142"/>
        <v>15</v>
      </c>
      <c r="GV39" s="2">
        <f t="shared" si="203"/>
        <v>0</v>
      </c>
      <c r="GW39" s="2">
        <f t="shared" si="143"/>
        <v>1.0999999999999999E-2</v>
      </c>
      <c r="GX39" s="2">
        <f t="shared" si="144"/>
        <v>15.010999999999999</v>
      </c>
      <c r="GY39" s="2">
        <f t="shared" si="145"/>
        <v>15</v>
      </c>
      <c r="GZ39" s="2">
        <f t="shared" si="204"/>
        <v>0</v>
      </c>
      <c r="HA39" s="2">
        <f t="shared" si="146"/>
        <v>1.4E-2</v>
      </c>
      <c r="HB39" s="2">
        <f t="shared" si="147"/>
        <v>15.013999999999999</v>
      </c>
      <c r="HC39" s="2">
        <f t="shared" si="148"/>
        <v>15</v>
      </c>
      <c r="HD39" s="2">
        <f t="shared" si="205"/>
        <v>0</v>
      </c>
      <c r="HE39" s="2">
        <f t="shared" si="149"/>
        <v>1.4E-2</v>
      </c>
      <c r="HF39" s="2">
        <f t="shared" si="150"/>
        <v>15.013999999999999</v>
      </c>
      <c r="HG39" s="2">
        <f t="shared" si="151"/>
        <v>15</v>
      </c>
      <c r="HH39" s="2">
        <f t="shared" si="206"/>
        <v>0</v>
      </c>
      <c r="HI39" s="2">
        <f t="shared" si="152"/>
        <v>0.01</v>
      </c>
      <c r="HJ39" s="2">
        <f t="shared" si="153"/>
        <v>15.01</v>
      </c>
      <c r="HK39" s="2">
        <f t="shared" si="154"/>
        <v>15</v>
      </c>
      <c r="HL39" s="2">
        <f t="shared" si="207"/>
        <v>0</v>
      </c>
      <c r="HM39" s="2">
        <f t="shared" si="155"/>
        <v>1.0999999999999999E-2</v>
      </c>
      <c r="HN39" s="2">
        <f t="shared" si="156"/>
        <v>15.010999999999999</v>
      </c>
      <c r="HO39" s="2">
        <f t="shared" si="157"/>
        <v>15</v>
      </c>
      <c r="HP39" s="2">
        <f t="shared" si="208"/>
        <v>0</v>
      </c>
      <c r="HQ39" s="2">
        <f t="shared" si="158"/>
        <v>3.0000000000000001E-3</v>
      </c>
      <c r="HR39" s="2">
        <f t="shared" si="159"/>
        <v>15.003</v>
      </c>
      <c r="HS39" s="2">
        <f t="shared" si="160"/>
        <v>15</v>
      </c>
      <c r="HV39" s="2">
        <f t="shared" si="209"/>
        <v>0</v>
      </c>
      <c r="HW39" s="2">
        <f t="shared" si="236"/>
        <v>4.0000000000000001E-3</v>
      </c>
      <c r="HX39" s="2">
        <f t="shared" si="237"/>
        <v>15.004</v>
      </c>
      <c r="HY39" s="2">
        <f t="shared" si="161"/>
        <v>15</v>
      </c>
      <c r="HZ39" s="2">
        <f t="shared" si="210"/>
        <v>0</v>
      </c>
      <c r="IA39" s="2">
        <f t="shared" si="162"/>
        <v>8.9999999999999993E-3</v>
      </c>
      <c r="IB39" s="2">
        <f t="shared" si="163"/>
        <v>15.009</v>
      </c>
      <c r="IC39" s="2">
        <f t="shared" si="164"/>
        <v>15</v>
      </c>
      <c r="ID39" s="2">
        <f t="shared" si="211"/>
        <v>0</v>
      </c>
      <c r="IE39" s="2">
        <f t="shared" si="165"/>
        <v>1.0999999999999999E-2</v>
      </c>
      <c r="IF39" s="2">
        <f t="shared" si="166"/>
        <v>15.010999999999999</v>
      </c>
      <c r="IG39" s="2">
        <f t="shared" si="167"/>
        <v>15</v>
      </c>
      <c r="IH39" s="2">
        <f t="shared" si="212"/>
        <v>0</v>
      </c>
      <c r="II39" s="2">
        <f t="shared" si="168"/>
        <v>1.0999999999999999E-2</v>
      </c>
      <c r="IJ39" s="2">
        <f t="shared" si="169"/>
        <v>15.010999999999999</v>
      </c>
      <c r="IK39" s="2">
        <f t="shared" si="170"/>
        <v>15</v>
      </c>
      <c r="IL39" s="2">
        <f t="shared" si="213"/>
        <v>0</v>
      </c>
      <c r="IM39" s="2">
        <f t="shared" si="171"/>
        <v>4.0000000000000001E-3</v>
      </c>
      <c r="IN39" s="2">
        <f t="shared" si="172"/>
        <v>15.004</v>
      </c>
      <c r="IO39" s="2">
        <f t="shared" si="173"/>
        <v>15</v>
      </c>
      <c r="IP39" s="2">
        <f t="shared" si="214"/>
        <v>0</v>
      </c>
      <c r="IQ39" s="2">
        <f t="shared" si="174"/>
        <v>8.0000000000000002E-3</v>
      </c>
      <c r="IR39" s="2">
        <f t="shared" si="175"/>
        <v>15.007999999999999</v>
      </c>
      <c r="IS39" s="2">
        <f t="shared" si="176"/>
        <v>15</v>
      </c>
      <c r="IT39" s="2">
        <f t="shared" si="215"/>
        <v>0</v>
      </c>
      <c r="IU39" s="2">
        <f t="shared" si="177"/>
        <v>2E-3</v>
      </c>
      <c r="IV39" s="2">
        <f t="shared" si="178"/>
        <v>15.002000000000001</v>
      </c>
      <c r="IW39" s="2">
        <f t="shared" si="179"/>
        <v>15</v>
      </c>
    </row>
    <row r="40" spans="1:257" x14ac:dyDescent="0.45">
      <c r="A40" s="2">
        <f t="shared" si="63"/>
        <v>15</v>
      </c>
      <c r="B40" s="32">
        <v>36</v>
      </c>
      <c r="C40" s="54"/>
      <c r="D40" s="54"/>
      <c r="E40" s="54"/>
      <c r="F40" s="54"/>
      <c r="G40" s="44"/>
      <c r="H40" s="32"/>
      <c r="I40" s="32"/>
      <c r="J40" s="32"/>
      <c r="K40" s="32"/>
      <c r="L40" s="32"/>
      <c r="M40" s="32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32"/>
      <c r="Y40" s="32"/>
      <c r="Z40" s="24">
        <f t="shared" si="216"/>
        <v>2000</v>
      </c>
      <c r="AA40" s="44"/>
      <c r="AB40" s="44"/>
      <c r="AC40" s="44"/>
      <c r="AD40" s="44"/>
      <c r="AE40" s="44"/>
      <c r="AF40" s="44"/>
      <c r="AG40" s="44"/>
      <c r="AH40" s="44"/>
      <c r="AI40" s="32"/>
      <c r="AJ40" s="32"/>
      <c r="AK40" s="24">
        <f t="shared" si="64"/>
        <v>0</v>
      </c>
      <c r="AL40" s="24">
        <f t="shared" si="217"/>
        <v>2000</v>
      </c>
      <c r="AM40" s="44"/>
      <c r="AN40" s="44"/>
      <c r="AO40" s="44"/>
      <c r="AP40" s="44"/>
      <c r="AQ40" s="44"/>
      <c r="AR40" s="44"/>
      <c r="AS40" s="44"/>
      <c r="AT40" s="44"/>
      <c r="AU40" s="32"/>
      <c r="AV40" s="32"/>
      <c r="AW40" s="24">
        <f t="shared" si="65"/>
        <v>0</v>
      </c>
      <c r="AX40" s="24">
        <f t="shared" si="218"/>
        <v>2000</v>
      </c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24">
        <f t="shared" si="66"/>
        <v>0</v>
      </c>
      <c r="BJ40" s="24">
        <f t="shared" si="219"/>
        <v>2000</v>
      </c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24">
        <f t="shared" si="67"/>
        <v>0</v>
      </c>
      <c r="BV40" s="24">
        <f t="shared" si="220"/>
        <v>2000</v>
      </c>
      <c r="BW40" s="24">
        <f t="shared" si="68"/>
        <v>15</v>
      </c>
      <c r="BX40" s="24">
        <f t="shared" si="69"/>
        <v>15</v>
      </c>
      <c r="BY40" s="24">
        <f t="shared" si="70"/>
        <v>15</v>
      </c>
      <c r="BZ40" s="24">
        <f t="shared" si="71"/>
        <v>15</v>
      </c>
      <c r="CA40" s="24">
        <f t="shared" si="72"/>
        <v>15</v>
      </c>
      <c r="CB40" s="24">
        <f t="shared" si="221"/>
        <v>15</v>
      </c>
      <c r="CC40" s="24">
        <f t="shared" si="222"/>
        <v>15</v>
      </c>
      <c r="CD40" s="24">
        <f t="shared" si="223"/>
        <v>15</v>
      </c>
      <c r="CE40" s="24">
        <f t="shared" si="224"/>
        <v>15</v>
      </c>
      <c r="CF40" s="24">
        <f t="shared" si="225"/>
        <v>15</v>
      </c>
      <c r="CG40" s="24" t="str">
        <f>IF($O40=Constants!$B$2,RANK($CA40,$CA$6:$CA$64,1),"-")</f>
        <v>-</v>
      </c>
      <c r="CH40" s="24" t="str">
        <f t="shared" si="73"/>
        <v/>
      </c>
      <c r="CI40" s="24" t="str">
        <f>IF($O40=Constants!$B$3,RANK($CA40,$CA$6:$CA$64,1),"-")</f>
        <v>-</v>
      </c>
      <c r="CJ40" s="24" t="str">
        <f t="shared" si="74"/>
        <v/>
      </c>
      <c r="CK40" s="24" t="str">
        <f>IF($O40=Constants!$B$4,RANK($CA40,$CA$6:$CA$64,1),"-")</f>
        <v>-</v>
      </c>
      <c r="CL40" s="24" t="str">
        <f t="shared" si="75"/>
        <v/>
      </c>
      <c r="CM40" s="24" t="str">
        <f>IF($O40=Constants!$B$5,RANK($CA40,$CA$6:$CA$64,1),"-")</f>
        <v>-</v>
      </c>
      <c r="CN40" s="24" t="str">
        <f t="shared" si="76"/>
        <v/>
      </c>
      <c r="CO40" s="24" t="str">
        <f>IF($O40=Constants!$B$6,RANK($CA40,$CA$6:$CA$64,1),"-")</f>
        <v>-</v>
      </c>
      <c r="CP40" s="24" t="str">
        <f t="shared" si="77"/>
        <v/>
      </c>
      <c r="CQ40" s="24" t="str">
        <f>IF($O40=Constants!$B$7,RANK($CA40,$CA$6:$CA$64,1),"-")</f>
        <v>-</v>
      </c>
      <c r="CR40" s="24" t="str">
        <f t="shared" si="78"/>
        <v/>
      </c>
      <c r="CS40" s="24" t="str">
        <f>IF($G40=Constants!$C$4,RANK($CA40,$CA$6:$CA$64,1),"-")</f>
        <v>-</v>
      </c>
      <c r="CT40" s="24" t="str">
        <f t="shared" si="79"/>
        <v xml:space="preserve"> </v>
      </c>
      <c r="CU40" s="24" t="str">
        <f>IF($G40=Constants!$C$2,RANK($CA40,$CA$6:$CA$64,1),"-")</f>
        <v>-</v>
      </c>
      <c r="CV40" s="24" t="str">
        <f t="shared" si="80"/>
        <v xml:space="preserve"> </v>
      </c>
      <c r="CW40" s="24" t="str">
        <f t="shared" si="81"/>
        <v xml:space="preserve"> </v>
      </c>
      <c r="CX40" s="57">
        <f t="shared" si="180"/>
        <v>0</v>
      </c>
      <c r="CY40" s="24">
        <f t="shared" si="82"/>
        <v>0</v>
      </c>
      <c r="DA40" s="2">
        <f t="shared" si="181"/>
        <v>0</v>
      </c>
      <c r="DB40" s="2">
        <f t="shared" si="226"/>
        <v>1.2E-2</v>
      </c>
      <c r="DC40" s="2">
        <f t="shared" si="83"/>
        <v>15.012</v>
      </c>
      <c r="DD40" s="2">
        <f t="shared" si="84"/>
        <v>15</v>
      </c>
      <c r="DE40" s="2">
        <f t="shared" si="182"/>
        <v>0</v>
      </c>
      <c r="DF40" s="2">
        <f t="shared" si="85"/>
        <v>1.2999999999999999E-2</v>
      </c>
      <c r="DG40" s="2">
        <f t="shared" si="86"/>
        <v>15.013</v>
      </c>
      <c r="DH40" s="2">
        <f t="shared" si="87"/>
        <v>15</v>
      </c>
      <c r="DI40" s="2">
        <f t="shared" si="183"/>
        <v>0</v>
      </c>
      <c r="DJ40" s="2">
        <f t="shared" si="88"/>
        <v>1.4E-2</v>
      </c>
      <c r="DK40" s="2">
        <f t="shared" si="89"/>
        <v>15.013999999999999</v>
      </c>
      <c r="DL40" s="2">
        <f t="shared" si="90"/>
        <v>15</v>
      </c>
      <c r="DM40" s="2">
        <f t="shared" si="184"/>
        <v>0</v>
      </c>
      <c r="DN40" s="2">
        <f t="shared" si="91"/>
        <v>1.4999999999999999E-2</v>
      </c>
      <c r="DO40" s="2">
        <f t="shared" si="92"/>
        <v>15.015000000000001</v>
      </c>
      <c r="DP40" s="2">
        <f t="shared" si="93"/>
        <v>15</v>
      </c>
      <c r="DQ40" s="2">
        <f t="shared" si="185"/>
        <v>0</v>
      </c>
      <c r="DR40" s="2">
        <f t="shared" si="94"/>
        <v>1.2E-2</v>
      </c>
      <c r="DS40" s="2">
        <f t="shared" si="95"/>
        <v>15.012</v>
      </c>
      <c r="DT40" s="2">
        <f t="shared" si="96"/>
        <v>15</v>
      </c>
      <c r="DU40" s="2">
        <f t="shared" si="186"/>
        <v>0</v>
      </c>
      <c r="DV40" s="2">
        <f t="shared" si="97"/>
        <v>1.4999999999999999E-2</v>
      </c>
      <c r="DW40" s="2">
        <f t="shared" si="98"/>
        <v>15.015000000000001</v>
      </c>
      <c r="DX40" s="2">
        <f t="shared" si="99"/>
        <v>15</v>
      </c>
      <c r="DY40" s="2">
        <f t="shared" si="187"/>
        <v>0</v>
      </c>
      <c r="DZ40" s="2">
        <f t="shared" si="100"/>
        <v>1.2E-2</v>
      </c>
      <c r="EA40" s="2">
        <f t="shared" si="101"/>
        <v>15.012</v>
      </c>
      <c r="EB40" s="2">
        <f t="shared" si="102"/>
        <v>15</v>
      </c>
      <c r="EE40" s="2">
        <f t="shared" si="188"/>
        <v>0</v>
      </c>
      <c r="EF40" s="2">
        <f t="shared" si="227"/>
        <v>1.2E-2</v>
      </c>
      <c r="EG40" s="2">
        <f t="shared" si="103"/>
        <v>15.012</v>
      </c>
      <c r="EH40" s="2">
        <f t="shared" si="104"/>
        <v>15</v>
      </c>
      <c r="EI40" s="2">
        <f t="shared" si="189"/>
        <v>0</v>
      </c>
      <c r="EJ40" s="2">
        <f t="shared" si="105"/>
        <v>1.2E-2</v>
      </c>
      <c r="EK40" s="2">
        <f t="shared" si="106"/>
        <v>15.012</v>
      </c>
      <c r="EL40" s="2">
        <f t="shared" si="107"/>
        <v>15</v>
      </c>
      <c r="EM40" s="2">
        <f t="shared" si="190"/>
        <v>0</v>
      </c>
      <c r="EN40" s="2">
        <f t="shared" si="108"/>
        <v>1.4E-2</v>
      </c>
      <c r="EO40" s="2">
        <f t="shared" si="109"/>
        <v>15.013999999999999</v>
      </c>
      <c r="EP40" s="2">
        <f t="shared" si="110"/>
        <v>15</v>
      </c>
      <c r="EQ40" s="2">
        <f t="shared" si="191"/>
        <v>0</v>
      </c>
      <c r="ER40" s="2">
        <f t="shared" si="111"/>
        <v>1.4999999999999999E-2</v>
      </c>
      <c r="ES40" s="2">
        <f t="shared" si="112"/>
        <v>15.015000000000001</v>
      </c>
      <c r="ET40" s="2">
        <f t="shared" si="113"/>
        <v>15</v>
      </c>
      <c r="EU40" s="2">
        <f t="shared" si="192"/>
        <v>0</v>
      </c>
      <c r="EV40" s="2">
        <f t="shared" si="114"/>
        <v>1.2E-2</v>
      </c>
      <c r="EW40" s="2">
        <f t="shared" si="115"/>
        <v>15.012</v>
      </c>
      <c r="EX40" s="2">
        <f t="shared" si="116"/>
        <v>15</v>
      </c>
      <c r="EY40" s="2">
        <f t="shared" si="193"/>
        <v>0</v>
      </c>
      <c r="EZ40" s="2">
        <f t="shared" si="117"/>
        <v>1.4E-2</v>
      </c>
      <c r="FA40" s="2">
        <f t="shared" si="118"/>
        <v>15.013999999999999</v>
      </c>
      <c r="FB40" s="2">
        <f t="shared" si="119"/>
        <v>15</v>
      </c>
      <c r="FC40" s="2">
        <f t="shared" si="194"/>
        <v>0</v>
      </c>
      <c r="FD40" s="2">
        <f t="shared" si="120"/>
        <v>8.0000000000000002E-3</v>
      </c>
      <c r="FE40" s="2">
        <f t="shared" si="121"/>
        <v>15.007999999999999</v>
      </c>
      <c r="FF40" s="2">
        <f t="shared" si="122"/>
        <v>15</v>
      </c>
      <c r="FH40" s="2">
        <f t="shared" si="195"/>
        <v>0</v>
      </c>
      <c r="FI40" s="2">
        <f t="shared" si="228"/>
        <v>1.2E-2</v>
      </c>
      <c r="FJ40" s="2">
        <f t="shared" si="229"/>
        <v>15.012</v>
      </c>
      <c r="FK40" s="2">
        <f t="shared" si="123"/>
        <v>15</v>
      </c>
      <c r="FL40" s="2">
        <f t="shared" si="196"/>
        <v>0</v>
      </c>
      <c r="FM40" s="2">
        <f t="shared" si="124"/>
        <v>1.2E-2</v>
      </c>
      <c r="FN40" s="2">
        <f t="shared" si="125"/>
        <v>15.012</v>
      </c>
      <c r="FO40" s="2">
        <f t="shared" si="126"/>
        <v>15</v>
      </c>
      <c r="FP40" s="2">
        <f t="shared" si="197"/>
        <v>0</v>
      </c>
      <c r="FQ40" s="2">
        <f t="shared" si="127"/>
        <v>1.4E-2</v>
      </c>
      <c r="FR40" s="2">
        <f t="shared" si="128"/>
        <v>15.013999999999999</v>
      </c>
      <c r="FS40" s="2">
        <f t="shared" si="129"/>
        <v>15</v>
      </c>
      <c r="FT40" s="2">
        <f t="shared" si="198"/>
        <v>0</v>
      </c>
      <c r="FU40" s="2">
        <f t="shared" si="130"/>
        <v>1.4999999999999999E-2</v>
      </c>
      <c r="FV40" s="2">
        <f t="shared" si="131"/>
        <v>15.015000000000001</v>
      </c>
      <c r="FW40" s="2">
        <f t="shared" si="132"/>
        <v>15</v>
      </c>
      <c r="FX40" s="2">
        <f t="shared" si="199"/>
        <v>0</v>
      </c>
      <c r="FY40" s="2">
        <f t="shared" si="133"/>
        <v>0.01</v>
      </c>
      <c r="FZ40" s="2">
        <f t="shared" si="134"/>
        <v>15.01</v>
      </c>
      <c r="GA40" s="2">
        <f t="shared" si="135"/>
        <v>15</v>
      </c>
      <c r="GB40" s="2">
        <f t="shared" si="200"/>
        <v>0</v>
      </c>
      <c r="GC40" s="2">
        <f t="shared" si="136"/>
        <v>1.2E-2</v>
      </c>
      <c r="GD40" s="2">
        <f t="shared" si="137"/>
        <v>15.012</v>
      </c>
      <c r="GE40" s="2">
        <f t="shared" si="138"/>
        <v>15</v>
      </c>
      <c r="GF40" s="2">
        <f t="shared" si="201"/>
        <v>0</v>
      </c>
      <c r="GG40" s="2">
        <f t="shared" si="139"/>
        <v>3.0000000000000001E-3</v>
      </c>
      <c r="GH40" s="2">
        <f t="shared" si="140"/>
        <v>15.003</v>
      </c>
      <c r="GI40" s="2">
        <f t="shared" si="141"/>
        <v>15</v>
      </c>
      <c r="GM40" s="2">
        <f t="shared" si="230"/>
        <v>0</v>
      </c>
      <c r="GN40" s="2" t="str">
        <f t="shared" si="231"/>
        <v>NO</v>
      </c>
      <c r="GO40" s="2">
        <f t="shared" si="232"/>
        <v>2000</v>
      </c>
      <c r="GP40" s="2" t="str">
        <f t="shared" si="233"/>
        <v>YES</v>
      </c>
      <c r="GR40" s="2">
        <f t="shared" si="202"/>
        <v>0</v>
      </c>
      <c r="GS40" s="2">
        <f t="shared" si="234"/>
        <v>6.0000000000000001E-3</v>
      </c>
      <c r="GT40" s="2">
        <f t="shared" si="235"/>
        <v>15.006</v>
      </c>
      <c r="GU40" s="2">
        <f t="shared" si="142"/>
        <v>15</v>
      </c>
      <c r="GV40" s="2">
        <f t="shared" si="203"/>
        <v>0</v>
      </c>
      <c r="GW40" s="2">
        <f t="shared" si="143"/>
        <v>1.0999999999999999E-2</v>
      </c>
      <c r="GX40" s="2">
        <f t="shared" si="144"/>
        <v>15.010999999999999</v>
      </c>
      <c r="GY40" s="2">
        <f t="shared" si="145"/>
        <v>15</v>
      </c>
      <c r="GZ40" s="2">
        <f t="shared" si="204"/>
        <v>0</v>
      </c>
      <c r="HA40" s="2">
        <f t="shared" si="146"/>
        <v>1.4E-2</v>
      </c>
      <c r="HB40" s="2">
        <f t="shared" si="147"/>
        <v>15.013999999999999</v>
      </c>
      <c r="HC40" s="2">
        <f t="shared" si="148"/>
        <v>15</v>
      </c>
      <c r="HD40" s="2">
        <f t="shared" si="205"/>
        <v>0</v>
      </c>
      <c r="HE40" s="2">
        <f t="shared" si="149"/>
        <v>1.4E-2</v>
      </c>
      <c r="HF40" s="2">
        <f t="shared" si="150"/>
        <v>15.013999999999999</v>
      </c>
      <c r="HG40" s="2">
        <f t="shared" si="151"/>
        <v>15</v>
      </c>
      <c r="HH40" s="2">
        <f t="shared" si="206"/>
        <v>0</v>
      </c>
      <c r="HI40" s="2">
        <f t="shared" si="152"/>
        <v>0.01</v>
      </c>
      <c r="HJ40" s="2">
        <f t="shared" si="153"/>
        <v>15.01</v>
      </c>
      <c r="HK40" s="2">
        <f t="shared" si="154"/>
        <v>15</v>
      </c>
      <c r="HL40" s="2">
        <f t="shared" si="207"/>
        <v>0</v>
      </c>
      <c r="HM40" s="2">
        <f t="shared" si="155"/>
        <v>1.0999999999999999E-2</v>
      </c>
      <c r="HN40" s="2">
        <f t="shared" si="156"/>
        <v>15.010999999999999</v>
      </c>
      <c r="HO40" s="2">
        <f t="shared" si="157"/>
        <v>15</v>
      </c>
      <c r="HP40" s="2">
        <f t="shared" si="208"/>
        <v>0</v>
      </c>
      <c r="HQ40" s="2">
        <f t="shared" si="158"/>
        <v>3.0000000000000001E-3</v>
      </c>
      <c r="HR40" s="2">
        <f t="shared" si="159"/>
        <v>15.003</v>
      </c>
      <c r="HS40" s="2">
        <f t="shared" si="160"/>
        <v>15</v>
      </c>
      <c r="HV40" s="2">
        <f t="shared" si="209"/>
        <v>0</v>
      </c>
      <c r="HW40" s="2">
        <f t="shared" si="236"/>
        <v>4.0000000000000001E-3</v>
      </c>
      <c r="HX40" s="2">
        <f t="shared" si="237"/>
        <v>15.004</v>
      </c>
      <c r="HY40" s="2">
        <f t="shared" si="161"/>
        <v>15</v>
      </c>
      <c r="HZ40" s="2">
        <f t="shared" si="210"/>
        <v>0</v>
      </c>
      <c r="IA40" s="2">
        <f t="shared" si="162"/>
        <v>8.9999999999999993E-3</v>
      </c>
      <c r="IB40" s="2">
        <f t="shared" si="163"/>
        <v>15.009</v>
      </c>
      <c r="IC40" s="2">
        <f t="shared" si="164"/>
        <v>15</v>
      </c>
      <c r="ID40" s="2">
        <f t="shared" si="211"/>
        <v>0</v>
      </c>
      <c r="IE40" s="2">
        <f t="shared" si="165"/>
        <v>1.0999999999999999E-2</v>
      </c>
      <c r="IF40" s="2">
        <f t="shared" si="166"/>
        <v>15.010999999999999</v>
      </c>
      <c r="IG40" s="2">
        <f t="shared" si="167"/>
        <v>15</v>
      </c>
      <c r="IH40" s="2">
        <f t="shared" si="212"/>
        <v>0</v>
      </c>
      <c r="II40" s="2">
        <f t="shared" si="168"/>
        <v>1.0999999999999999E-2</v>
      </c>
      <c r="IJ40" s="2">
        <f t="shared" si="169"/>
        <v>15.010999999999999</v>
      </c>
      <c r="IK40" s="2">
        <f t="shared" si="170"/>
        <v>15</v>
      </c>
      <c r="IL40" s="2">
        <f t="shared" si="213"/>
        <v>0</v>
      </c>
      <c r="IM40" s="2">
        <f t="shared" si="171"/>
        <v>4.0000000000000001E-3</v>
      </c>
      <c r="IN40" s="2">
        <f t="shared" si="172"/>
        <v>15.004</v>
      </c>
      <c r="IO40" s="2">
        <f t="shared" si="173"/>
        <v>15</v>
      </c>
      <c r="IP40" s="2">
        <f t="shared" si="214"/>
        <v>0</v>
      </c>
      <c r="IQ40" s="2">
        <f t="shared" si="174"/>
        <v>8.0000000000000002E-3</v>
      </c>
      <c r="IR40" s="2">
        <f t="shared" si="175"/>
        <v>15.007999999999999</v>
      </c>
      <c r="IS40" s="2">
        <f t="shared" si="176"/>
        <v>15</v>
      </c>
      <c r="IT40" s="2">
        <f t="shared" si="215"/>
        <v>0</v>
      </c>
      <c r="IU40" s="2">
        <f t="shared" si="177"/>
        <v>2E-3</v>
      </c>
      <c r="IV40" s="2">
        <f t="shared" si="178"/>
        <v>15.002000000000001</v>
      </c>
      <c r="IW40" s="2">
        <f t="shared" si="179"/>
        <v>15</v>
      </c>
    </row>
    <row r="41" spans="1:257" x14ac:dyDescent="0.45">
      <c r="A41" s="2">
        <f t="shared" si="63"/>
        <v>15</v>
      </c>
      <c r="B41" s="32">
        <v>37</v>
      </c>
      <c r="C41" s="54"/>
      <c r="D41" s="54"/>
      <c r="E41" s="54"/>
      <c r="F41" s="54"/>
      <c r="G41" s="44"/>
      <c r="H41" s="32"/>
      <c r="I41" s="32"/>
      <c r="J41" s="32"/>
      <c r="K41" s="32"/>
      <c r="L41" s="32"/>
      <c r="M41" s="32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32"/>
      <c r="Y41" s="32"/>
      <c r="Z41" s="24">
        <f t="shared" si="216"/>
        <v>2000</v>
      </c>
      <c r="AA41" s="44"/>
      <c r="AB41" s="44"/>
      <c r="AC41" s="44"/>
      <c r="AD41" s="44"/>
      <c r="AE41" s="44"/>
      <c r="AF41" s="44"/>
      <c r="AG41" s="44"/>
      <c r="AH41" s="44"/>
      <c r="AI41" s="32"/>
      <c r="AJ41" s="32"/>
      <c r="AK41" s="24">
        <f t="shared" si="64"/>
        <v>0</v>
      </c>
      <c r="AL41" s="24">
        <f t="shared" si="217"/>
        <v>2000</v>
      </c>
      <c r="AM41" s="44"/>
      <c r="AN41" s="44"/>
      <c r="AO41" s="44"/>
      <c r="AP41" s="44"/>
      <c r="AQ41" s="44"/>
      <c r="AR41" s="44"/>
      <c r="AS41" s="44"/>
      <c r="AT41" s="44"/>
      <c r="AU41" s="32"/>
      <c r="AV41" s="32"/>
      <c r="AW41" s="24">
        <f t="shared" si="65"/>
        <v>0</v>
      </c>
      <c r="AX41" s="24">
        <f t="shared" si="218"/>
        <v>2000</v>
      </c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24">
        <f t="shared" si="66"/>
        <v>0</v>
      </c>
      <c r="BJ41" s="24">
        <f t="shared" si="219"/>
        <v>2000</v>
      </c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24">
        <f t="shared" si="67"/>
        <v>0</v>
      </c>
      <c r="BV41" s="24">
        <f t="shared" si="220"/>
        <v>2000</v>
      </c>
      <c r="BW41" s="24">
        <f t="shared" si="68"/>
        <v>15</v>
      </c>
      <c r="BX41" s="24">
        <f t="shared" si="69"/>
        <v>15</v>
      </c>
      <c r="BY41" s="24">
        <f t="shared" si="70"/>
        <v>15</v>
      </c>
      <c r="BZ41" s="24">
        <f t="shared" si="71"/>
        <v>15</v>
      </c>
      <c r="CA41" s="24">
        <f t="shared" si="72"/>
        <v>15</v>
      </c>
      <c r="CB41" s="24">
        <f t="shared" si="221"/>
        <v>15</v>
      </c>
      <c r="CC41" s="24">
        <f t="shared" si="222"/>
        <v>15</v>
      </c>
      <c r="CD41" s="24">
        <f t="shared" si="223"/>
        <v>15</v>
      </c>
      <c r="CE41" s="24">
        <f t="shared" si="224"/>
        <v>15</v>
      </c>
      <c r="CF41" s="24">
        <f t="shared" si="225"/>
        <v>15</v>
      </c>
      <c r="CG41" s="24" t="str">
        <f>IF($O41=Constants!$B$2,RANK($CA41,$CA$6:$CA$64,1),"-")</f>
        <v>-</v>
      </c>
      <c r="CH41" s="24" t="str">
        <f t="shared" si="73"/>
        <v/>
      </c>
      <c r="CI41" s="24" t="str">
        <f>IF($O41=Constants!$B$3,RANK($CA41,$CA$6:$CA$64,1),"-")</f>
        <v>-</v>
      </c>
      <c r="CJ41" s="24" t="str">
        <f t="shared" si="74"/>
        <v/>
      </c>
      <c r="CK41" s="24" t="str">
        <f>IF($O41=Constants!$B$4,RANK($CA41,$CA$6:$CA$64,1),"-")</f>
        <v>-</v>
      </c>
      <c r="CL41" s="24" t="str">
        <f t="shared" si="75"/>
        <v/>
      </c>
      <c r="CM41" s="24" t="str">
        <f>IF($O41=Constants!$B$5,RANK($CA41,$CA$6:$CA$64,1),"-")</f>
        <v>-</v>
      </c>
      <c r="CN41" s="24" t="str">
        <f t="shared" si="76"/>
        <v/>
      </c>
      <c r="CO41" s="24" t="str">
        <f>IF($O41=Constants!$B$6,RANK($CA41,$CA$6:$CA$64,1),"-")</f>
        <v>-</v>
      </c>
      <c r="CP41" s="24" t="str">
        <f t="shared" si="77"/>
        <v/>
      </c>
      <c r="CQ41" s="24" t="str">
        <f>IF($O41=Constants!$B$7,RANK($CA41,$CA$6:$CA$64,1),"-")</f>
        <v>-</v>
      </c>
      <c r="CR41" s="24" t="str">
        <f t="shared" si="78"/>
        <v/>
      </c>
      <c r="CS41" s="24" t="str">
        <f>IF($G41=Constants!$C$4,RANK($CA41,$CA$6:$CA$64,1),"-")</f>
        <v>-</v>
      </c>
      <c r="CT41" s="24" t="str">
        <f t="shared" si="79"/>
        <v xml:space="preserve"> </v>
      </c>
      <c r="CU41" s="24" t="str">
        <f>IF($G41=Constants!$C$2,RANK($CA41,$CA$6:$CA$64,1),"-")</f>
        <v>-</v>
      </c>
      <c r="CV41" s="24" t="str">
        <f t="shared" si="80"/>
        <v xml:space="preserve"> </v>
      </c>
      <c r="CW41" s="24" t="str">
        <f t="shared" si="81"/>
        <v xml:space="preserve"> </v>
      </c>
      <c r="CX41" s="57">
        <f t="shared" si="180"/>
        <v>0</v>
      </c>
      <c r="CY41" s="24">
        <f t="shared" si="82"/>
        <v>0</v>
      </c>
      <c r="DA41" s="2">
        <f t="shared" si="181"/>
        <v>0</v>
      </c>
      <c r="DB41" s="2">
        <f t="shared" si="226"/>
        <v>1.2E-2</v>
      </c>
      <c r="DC41" s="2">
        <f t="shared" si="83"/>
        <v>15.012</v>
      </c>
      <c r="DD41" s="2">
        <f t="shared" si="84"/>
        <v>15</v>
      </c>
      <c r="DE41" s="2">
        <f t="shared" si="182"/>
        <v>0</v>
      </c>
      <c r="DF41" s="2">
        <f t="shared" si="85"/>
        <v>1.2999999999999999E-2</v>
      </c>
      <c r="DG41" s="2">
        <f t="shared" si="86"/>
        <v>15.013</v>
      </c>
      <c r="DH41" s="2">
        <f t="shared" si="87"/>
        <v>15</v>
      </c>
      <c r="DI41" s="2">
        <f t="shared" si="183"/>
        <v>0</v>
      </c>
      <c r="DJ41" s="2">
        <f t="shared" si="88"/>
        <v>1.4E-2</v>
      </c>
      <c r="DK41" s="2">
        <f t="shared" si="89"/>
        <v>15.013999999999999</v>
      </c>
      <c r="DL41" s="2">
        <f t="shared" si="90"/>
        <v>15</v>
      </c>
      <c r="DM41" s="2">
        <f t="shared" si="184"/>
        <v>0</v>
      </c>
      <c r="DN41" s="2">
        <f t="shared" si="91"/>
        <v>1.4999999999999999E-2</v>
      </c>
      <c r="DO41" s="2">
        <f t="shared" si="92"/>
        <v>15.015000000000001</v>
      </c>
      <c r="DP41" s="2">
        <f t="shared" si="93"/>
        <v>15</v>
      </c>
      <c r="DQ41" s="2">
        <f t="shared" si="185"/>
        <v>0</v>
      </c>
      <c r="DR41" s="2">
        <f t="shared" si="94"/>
        <v>1.2E-2</v>
      </c>
      <c r="DS41" s="2">
        <f t="shared" si="95"/>
        <v>15.012</v>
      </c>
      <c r="DT41" s="2">
        <f t="shared" si="96"/>
        <v>15</v>
      </c>
      <c r="DU41" s="2">
        <f t="shared" si="186"/>
        <v>0</v>
      </c>
      <c r="DV41" s="2">
        <f t="shared" si="97"/>
        <v>1.4999999999999999E-2</v>
      </c>
      <c r="DW41" s="2">
        <f t="shared" si="98"/>
        <v>15.015000000000001</v>
      </c>
      <c r="DX41" s="2">
        <f t="shared" si="99"/>
        <v>15</v>
      </c>
      <c r="DY41" s="2">
        <f t="shared" si="187"/>
        <v>0</v>
      </c>
      <c r="DZ41" s="2">
        <f t="shared" si="100"/>
        <v>1.2E-2</v>
      </c>
      <c r="EA41" s="2">
        <f t="shared" si="101"/>
        <v>15.012</v>
      </c>
      <c r="EB41" s="2">
        <f t="shared" si="102"/>
        <v>15</v>
      </c>
      <c r="EE41" s="2">
        <f t="shared" si="188"/>
        <v>0</v>
      </c>
      <c r="EF41" s="2">
        <f t="shared" si="227"/>
        <v>1.2E-2</v>
      </c>
      <c r="EG41" s="2">
        <f t="shared" si="103"/>
        <v>15.012</v>
      </c>
      <c r="EH41" s="2">
        <f t="shared" si="104"/>
        <v>15</v>
      </c>
      <c r="EI41" s="2">
        <f t="shared" si="189"/>
        <v>0</v>
      </c>
      <c r="EJ41" s="2">
        <f t="shared" si="105"/>
        <v>1.2E-2</v>
      </c>
      <c r="EK41" s="2">
        <f t="shared" si="106"/>
        <v>15.012</v>
      </c>
      <c r="EL41" s="2">
        <f t="shared" si="107"/>
        <v>15</v>
      </c>
      <c r="EM41" s="2">
        <f t="shared" si="190"/>
        <v>0</v>
      </c>
      <c r="EN41" s="2">
        <f t="shared" si="108"/>
        <v>1.4E-2</v>
      </c>
      <c r="EO41" s="2">
        <f t="shared" si="109"/>
        <v>15.013999999999999</v>
      </c>
      <c r="EP41" s="2">
        <f t="shared" si="110"/>
        <v>15</v>
      </c>
      <c r="EQ41" s="2">
        <f t="shared" si="191"/>
        <v>0</v>
      </c>
      <c r="ER41" s="2">
        <f t="shared" si="111"/>
        <v>1.4999999999999999E-2</v>
      </c>
      <c r="ES41" s="2">
        <f t="shared" si="112"/>
        <v>15.015000000000001</v>
      </c>
      <c r="ET41" s="2">
        <f t="shared" si="113"/>
        <v>15</v>
      </c>
      <c r="EU41" s="2">
        <f t="shared" si="192"/>
        <v>0</v>
      </c>
      <c r="EV41" s="2">
        <f t="shared" si="114"/>
        <v>1.2E-2</v>
      </c>
      <c r="EW41" s="2">
        <f t="shared" si="115"/>
        <v>15.012</v>
      </c>
      <c r="EX41" s="2">
        <f t="shared" si="116"/>
        <v>15</v>
      </c>
      <c r="EY41" s="2">
        <f t="shared" si="193"/>
        <v>0</v>
      </c>
      <c r="EZ41" s="2">
        <f t="shared" si="117"/>
        <v>1.4E-2</v>
      </c>
      <c r="FA41" s="2">
        <f t="shared" si="118"/>
        <v>15.013999999999999</v>
      </c>
      <c r="FB41" s="2">
        <f t="shared" si="119"/>
        <v>15</v>
      </c>
      <c r="FC41" s="2">
        <f t="shared" si="194"/>
        <v>0</v>
      </c>
      <c r="FD41" s="2">
        <f t="shared" si="120"/>
        <v>8.0000000000000002E-3</v>
      </c>
      <c r="FE41" s="2">
        <f t="shared" si="121"/>
        <v>15.007999999999999</v>
      </c>
      <c r="FF41" s="2">
        <f t="shared" si="122"/>
        <v>15</v>
      </c>
      <c r="FH41" s="2">
        <f t="shared" si="195"/>
        <v>0</v>
      </c>
      <c r="FI41" s="2">
        <f t="shared" si="228"/>
        <v>1.2E-2</v>
      </c>
      <c r="FJ41" s="2">
        <f t="shared" si="229"/>
        <v>15.012</v>
      </c>
      <c r="FK41" s="2">
        <f t="shared" si="123"/>
        <v>15</v>
      </c>
      <c r="FL41" s="2">
        <f t="shared" si="196"/>
        <v>0</v>
      </c>
      <c r="FM41" s="2">
        <f t="shared" si="124"/>
        <v>1.2E-2</v>
      </c>
      <c r="FN41" s="2">
        <f t="shared" si="125"/>
        <v>15.012</v>
      </c>
      <c r="FO41" s="2">
        <f t="shared" si="126"/>
        <v>15</v>
      </c>
      <c r="FP41" s="2">
        <f t="shared" si="197"/>
        <v>0</v>
      </c>
      <c r="FQ41" s="2">
        <f t="shared" si="127"/>
        <v>1.4E-2</v>
      </c>
      <c r="FR41" s="2">
        <f t="shared" si="128"/>
        <v>15.013999999999999</v>
      </c>
      <c r="FS41" s="2">
        <f t="shared" si="129"/>
        <v>15</v>
      </c>
      <c r="FT41" s="2">
        <f t="shared" si="198"/>
        <v>0</v>
      </c>
      <c r="FU41" s="2">
        <f t="shared" si="130"/>
        <v>1.4999999999999999E-2</v>
      </c>
      <c r="FV41" s="2">
        <f t="shared" si="131"/>
        <v>15.015000000000001</v>
      </c>
      <c r="FW41" s="2">
        <f t="shared" si="132"/>
        <v>15</v>
      </c>
      <c r="FX41" s="2">
        <f t="shared" si="199"/>
        <v>0</v>
      </c>
      <c r="FY41" s="2">
        <f t="shared" si="133"/>
        <v>0.01</v>
      </c>
      <c r="FZ41" s="2">
        <f t="shared" si="134"/>
        <v>15.01</v>
      </c>
      <c r="GA41" s="2">
        <f t="shared" si="135"/>
        <v>15</v>
      </c>
      <c r="GB41" s="2">
        <f t="shared" si="200"/>
        <v>0</v>
      </c>
      <c r="GC41" s="2">
        <f t="shared" si="136"/>
        <v>1.2E-2</v>
      </c>
      <c r="GD41" s="2">
        <f t="shared" si="137"/>
        <v>15.012</v>
      </c>
      <c r="GE41" s="2">
        <f t="shared" si="138"/>
        <v>15</v>
      </c>
      <c r="GF41" s="2">
        <f t="shared" si="201"/>
        <v>0</v>
      </c>
      <c r="GG41" s="2">
        <f t="shared" si="139"/>
        <v>3.0000000000000001E-3</v>
      </c>
      <c r="GH41" s="2">
        <f t="shared" si="140"/>
        <v>15.003</v>
      </c>
      <c r="GI41" s="2">
        <f t="shared" si="141"/>
        <v>15</v>
      </c>
      <c r="GM41" s="2">
        <f t="shared" si="230"/>
        <v>0</v>
      </c>
      <c r="GN41" s="2" t="str">
        <f t="shared" si="231"/>
        <v>NO</v>
      </c>
      <c r="GO41" s="2">
        <f t="shared" si="232"/>
        <v>2000</v>
      </c>
      <c r="GP41" s="2" t="str">
        <f t="shared" si="233"/>
        <v>YES</v>
      </c>
      <c r="GR41" s="2">
        <f t="shared" si="202"/>
        <v>0</v>
      </c>
      <c r="GS41" s="2">
        <f t="shared" si="234"/>
        <v>6.0000000000000001E-3</v>
      </c>
      <c r="GT41" s="2">
        <f t="shared" si="235"/>
        <v>15.006</v>
      </c>
      <c r="GU41" s="2">
        <f t="shared" si="142"/>
        <v>15</v>
      </c>
      <c r="GV41" s="2">
        <f t="shared" si="203"/>
        <v>0</v>
      </c>
      <c r="GW41" s="2">
        <f t="shared" si="143"/>
        <v>1.0999999999999999E-2</v>
      </c>
      <c r="GX41" s="2">
        <f t="shared" si="144"/>
        <v>15.010999999999999</v>
      </c>
      <c r="GY41" s="2">
        <f t="shared" si="145"/>
        <v>15</v>
      </c>
      <c r="GZ41" s="2">
        <f t="shared" si="204"/>
        <v>0</v>
      </c>
      <c r="HA41" s="2">
        <f t="shared" si="146"/>
        <v>1.4E-2</v>
      </c>
      <c r="HB41" s="2">
        <f t="shared" si="147"/>
        <v>15.013999999999999</v>
      </c>
      <c r="HC41" s="2">
        <f t="shared" si="148"/>
        <v>15</v>
      </c>
      <c r="HD41" s="2">
        <f t="shared" si="205"/>
        <v>0</v>
      </c>
      <c r="HE41" s="2">
        <f t="shared" si="149"/>
        <v>1.4E-2</v>
      </c>
      <c r="HF41" s="2">
        <f t="shared" si="150"/>
        <v>15.013999999999999</v>
      </c>
      <c r="HG41" s="2">
        <f t="shared" si="151"/>
        <v>15</v>
      </c>
      <c r="HH41" s="2">
        <f t="shared" si="206"/>
        <v>0</v>
      </c>
      <c r="HI41" s="2">
        <f t="shared" si="152"/>
        <v>0.01</v>
      </c>
      <c r="HJ41" s="2">
        <f t="shared" si="153"/>
        <v>15.01</v>
      </c>
      <c r="HK41" s="2">
        <f t="shared" si="154"/>
        <v>15</v>
      </c>
      <c r="HL41" s="2">
        <f t="shared" si="207"/>
        <v>0</v>
      </c>
      <c r="HM41" s="2">
        <f t="shared" si="155"/>
        <v>1.0999999999999999E-2</v>
      </c>
      <c r="HN41" s="2">
        <f t="shared" si="156"/>
        <v>15.010999999999999</v>
      </c>
      <c r="HO41" s="2">
        <f t="shared" si="157"/>
        <v>15</v>
      </c>
      <c r="HP41" s="2">
        <f t="shared" si="208"/>
        <v>0</v>
      </c>
      <c r="HQ41" s="2">
        <f t="shared" si="158"/>
        <v>3.0000000000000001E-3</v>
      </c>
      <c r="HR41" s="2">
        <f t="shared" si="159"/>
        <v>15.003</v>
      </c>
      <c r="HS41" s="2">
        <f t="shared" si="160"/>
        <v>15</v>
      </c>
      <c r="HV41" s="2">
        <f t="shared" si="209"/>
        <v>0</v>
      </c>
      <c r="HW41" s="2">
        <f t="shared" si="236"/>
        <v>4.0000000000000001E-3</v>
      </c>
      <c r="HX41" s="2">
        <f t="shared" si="237"/>
        <v>15.004</v>
      </c>
      <c r="HY41" s="2">
        <f t="shared" si="161"/>
        <v>15</v>
      </c>
      <c r="HZ41" s="2">
        <f t="shared" si="210"/>
        <v>0</v>
      </c>
      <c r="IA41" s="2">
        <f t="shared" si="162"/>
        <v>8.9999999999999993E-3</v>
      </c>
      <c r="IB41" s="2">
        <f t="shared" si="163"/>
        <v>15.009</v>
      </c>
      <c r="IC41" s="2">
        <f t="shared" si="164"/>
        <v>15</v>
      </c>
      <c r="ID41" s="2">
        <f t="shared" si="211"/>
        <v>0</v>
      </c>
      <c r="IE41" s="2">
        <f t="shared" si="165"/>
        <v>1.0999999999999999E-2</v>
      </c>
      <c r="IF41" s="2">
        <f t="shared" si="166"/>
        <v>15.010999999999999</v>
      </c>
      <c r="IG41" s="2">
        <f t="shared" si="167"/>
        <v>15</v>
      </c>
      <c r="IH41" s="2">
        <f t="shared" si="212"/>
        <v>0</v>
      </c>
      <c r="II41" s="2">
        <f t="shared" si="168"/>
        <v>1.0999999999999999E-2</v>
      </c>
      <c r="IJ41" s="2">
        <f t="shared" si="169"/>
        <v>15.010999999999999</v>
      </c>
      <c r="IK41" s="2">
        <f t="shared" si="170"/>
        <v>15</v>
      </c>
      <c r="IL41" s="2">
        <f t="shared" si="213"/>
        <v>0</v>
      </c>
      <c r="IM41" s="2">
        <f t="shared" si="171"/>
        <v>4.0000000000000001E-3</v>
      </c>
      <c r="IN41" s="2">
        <f t="shared" si="172"/>
        <v>15.004</v>
      </c>
      <c r="IO41" s="2">
        <f t="shared" si="173"/>
        <v>15</v>
      </c>
      <c r="IP41" s="2">
        <f t="shared" si="214"/>
        <v>0</v>
      </c>
      <c r="IQ41" s="2">
        <f t="shared" si="174"/>
        <v>8.0000000000000002E-3</v>
      </c>
      <c r="IR41" s="2">
        <f t="shared" si="175"/>
        <v>15.007999999999999</v>
      </c>
      <c r="IS41" s="2">
        <f t="shared" si="176"/>
        <v>15</v>
      </c>
      <c r="IT41" s="2">
        <f t="shared" si="215"/>
        <v>0</v>
      </c>
      <c r="IU41" s="2">
        <f t="shared" si="177"/>
        <v>2E-3</v>
      </c>
      <c r="IV41" s="2">
        <f t="shared" si="178"/>
        <v>15.002000000000001</v>
      </c>
      <c r="IW41" s="2">
        <f t="shared" si="179"/>
        <v>15</v>
      </c>
    </row>
    <row r="42" spans="1:257" x14ac:dyDescent="0.45">
      <c r="A42" s="2">
        <f t="shared" si="63"/>
        <v>15</v>
      </c>
      <c r="B42" s="32">
        <v>38</v>
      </c>
      <c r="C42" s="55"/>
      <c r="D42" s="56"/>
      <c r="E42" s="56"/>
      <c r="F42" s="56"/>
      <c r="G42" s="44"/>
      <c r="H42" s="32"/>
      <c r="I42" s="32"/>
      <c r="J42" s="32"/>
      <c r="K42" s="32"/>
      <c r="L42" s="32"/>
      <c r="M42" s="32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32"/>
      <c r="Y42" s="32"/>
      <c r="Z42" s="24">
        <f t="shared" si="216"/>
        <v>2000</v>
      </c>
      <c r="AA42" s="44"/>
      <c r="AB42" s="44"/>
      <c r="AC42" s="44"/>
      <c r="AD42" s="44"/>
      <c r="AE42" s="44"/>
      <c r="AF42" s="44"/>
      <c r="AG42" s="44"/>
      <c r="AH42" s="44"/>
      <c r="AI42" s="32"/>
      <c r="AJ42" s="32"/>
      <c r="AK42" s="24">
        <f t="shared" si="64"/>
        <v>0</v>
      </c>
      <c r="AL42" s="24">
        <f t="shared" si="217"/>
        <v>2000</v>
      </c>
      <c r="AM42" s="44"/>
      <c r="AN42" s="44"/>
      <c r="AO42" s="44"/>
      <c r="AP42" s="44"/>
      <c r="AQ42" s="44"/>
      <c r="AR42" s="44"/>
      <c r="AS42" s="44"/>
      <c r="AT42" s="44"/>
      <c r="AU42" s="32"/>
      <c r="AV42" s="32"/>
      <c r="AW42" s="24">
        <f t="shared" si="65"/>
        <v>0</v>
      </c>
      <c r="AX42" s="24">
        <f t="shared" si="218"/>
        <v>2000</v>
      </c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24">
        <f t="shared" si="66"/>
        <v>0</v>
      </c>
      <c r="BJ42" s="24">
        <f t="shared" si="219"/>
        <v>2000</v>
      </c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24">
        <f t="shared" si="67"/>
        <v>0</v>
      </c>
      <c r="BV42" s="24">
        <f t="shared" si="220"/>
        <v>2000</v>
      </c>
      <c r="BW42" s="24">
        <f t="shared" si="68"/>
        <v>15</v>
      </c>
      <c r="BX42" s="24">
        <f t="shared" si="69"/>
        <v>15</v>
      </c>
      <c r="BY42" s="24">
        <f t="shared" si="70"/>
        <v>15</v>
      </c>
      <c r="BZ42" s="24">
        <f t="shared" si="71"/>
        <v>15</v>
      </c>
      <c r="CA42" s="24">
        <f t="shared" si="72"/>
        <v>15</v>
      </c>
      <c r="CB42" s="24">
        <f t="shared" si="221"/>
        <v>15</v>
      </c>
      <c r="CC42" s="24">
        <f t="shared" si="222"/>
        <v>15</v>
      </c>
      <c r="CD42" s="24">
        <f t="shared" si="223"/>
        <v>15</v>
      </c>
      <c r="CE42" s="24">
        <f t="shared" si="224"/>
        <v>15</v>
      </c>
      <c r="CF42" s="24">
        <f t="shared" si="225"/>
        <v>15</v>
      </c>
      <c r="CG42" s="24" t="str">
        <f>IF($O42=Constants!$B$2,RANK($CA42,$CA$6:$CA$64,1),"-")</f>
        <v>-</v>
      </c>
      <c r="CH42" s="24" t="str">
        <f t="shared" si="73"/>
        <v/>
      </c>
      <c r="CI42" s="24" t="str">
        <f>IF($O42=Constants!$B$3,RANK($CA42,$CA$6:$CA$64,1),"-")</f>
        <v>-</v>
      </c>
      <c r="CJ42" s="24" t="str">
        <f t="shared" si="74"/>
        <v/>
      </c>
      <c r="CK42" s="24" t="str">
        <f>IF($O42=Constants!$B$4,RANK($CA42,$CA$6:$CA$64,1),"-")</f>
        <v>-</v>
      </c>
      <c r="CL42" s="24" t="str">
        <f t="shared" si="75"/>
        <v/>
      </c>
      <c r="CM42" s="24" t="str">
        <f>IF($O42=Constants!$B$5,RANK($CA42,$CA$6:$CA$64,1),"-")</f>
        <v>-</v>
      </c>
      <c r="CN42" s="24" t="str">
        <f t="shared" si="76"/>
        <v/>
      </c>
      <c r="CO42" s="24" t="str">
        <f>IF($O42=Constants!$B$6,RANK($CA42,$CA$6:$CA$64,1),"-")</f>
        <v>-</v>
      </c>
      <c r="CP42" s="24" t="str">
        <f t="shared" si="77"/>
        <v/>
      </c>
      <c r="CQ42" s="24" t="str">
        <f>IF($O42=Constants!$B$7,RANK($CA42,$CA$6:$CA$64,1),"-")</f>
        <v>-</v>
      </c>
      <c r="CR42" s="24" t="str">
        <f t="shared" si="78"/>
        <v/>
      </c>
      <c r="CS42" s="24" t="str">
        <f>IF($G42=Constants!$C$4,RANK($CA42,$CA$6:$CA$64,1),"-")</f>
        <v>-</v>
      </c>
      <c r="CT42" s="24" t="str">
        <f t="shared" si="79"/>
        <v xml:space="preserve"> </v>
      </c>
      <c r="CU42" s="24" t="str">
        <f>IF($G42=Constants!$C$2,RANK($CA42,$CA$6:$CA$64,1),"-")</f>
        <v>-</v>
      </c>
      <c r="CV42" s="24" t="str">
        <f t="shared" si="80"/>
        <v xml:space="preserve"> </v>
      </c>
      <c r="CW42" s="24" t="str">
        <f t="shared" si="81"/>
        <v xml:space="preserve"> </v>
      </c>
      <c r="CX42" s="57">
        <f t="shared" si="180"/>
        <v>0</v>
      </c>
      <c r="CY42" s="24">
        <f t="shared" si="82"/>
        <v>0</v>
      </c>
      <c r="DA42" s="2">
        <f t="shared" si="181"/>
        <v>0</v>
      </c>
      <c r="DB42" s="2">
        <f t="shared" si="226"/>
        <v>1.2E-2</v>
      </c>
      <c r="DC42" s="2">
        <f t="shared" si="83"/>
        <v>15.012</v>
      </c>
      <c r="DD42" s="2">
        <f t="shared" si="84"/>
        <v>15</v>
      </c>
      <c r="DE42" s="2">
        <f t="shared" si="182"/>
        <v>0</v>
      </c>
      <c r="DF42" s="2">
        <f t="shared" si="85"/>
        <v>1.2999999999999999E-2</v>
      </c>
      <c r="DG42" s="2">
        <f t="shared" si="86"/>
        <v>15.013</v>
      </c>
      <c r="DH42" s="2">
        <f t="shared" si="87"/>
        <v>15</v>
      </c>
      <c r="DI42" s="2">
        <f t="shared" si="183"/>
        <v>0</v>
      </c>
      <c r="DJ42" s="2">
        <f t="shared" si="88"/>
        <v>1.4E-2</v>
      </c>
      <c r="DK42" s="2">
        <f t="shared" si="89"/>
        <v>15.013999999999999</v>
      </c>
      <c r="DL42" s="2">
        <f t="shared" si="90"/>
        <v>15</v>
      </c>
      <c r="DM42" s="2">
        <f t="shared" si="184"/>
        <v>0</v>
      </c>
      <c r="DN42" s="2">
        <f t="shared" si="91"/>
        <v>1.4999999999999999E-2</v>
      </c>
      <c r="DO42" s="2">
        <f t="shared" si="92"/>
        <v>15.015000000000001</v>
      </c>
      <c r="DP42" s="2">
        <f t="shared" si="93"/>
        <v>15</v>
      </c>
      <c r="DQ42" s="2">
        <f t="shared" si="185"/>
        <v>0</v>
      </c>
      <c r="DR42" s="2">
        <f t="shared" si="94"/>
        <v>1.2E-2</v>
      </c>
      <c r="DS42" s="2">
        <f t="shared" si="95"/>
        <v>15.012</v>
      </c>
      <c r="DT42" s="2">
        <f t="shared" si="96"/>
        <v>15</v>
      </c>
      <c r="DU42" s="2">
        <f t="shared" si="186"/>
        <v>0</v>
      </c>
      <c r="DV42" s="2">
        <f t="shared" si="97"/>
        <v>1.4999999999999999E-2</v>
      </c>
      <c r="DW42" s="2">
        <f t="shared" si="98"/>
        <v>15.015000000000001</v>
      </c>
      <c r="DX42" s="2">
        <f t="shared" si="99"/>
        <v>15</v>
      </c>
      <c r="DY42" s="2">
        <f t="shared" si="187"/>
        <v>0</v>
      </c>
      <c r="DZ42" s="2">
        <f t="shared" si="100"/>
        <v>1.2E-2</v>
      </c>
      <c r="EA42" s="2">
        <f t="shared" si="101"/>
        <v>15.012</v>
      </c>
      <c r="EB42" s="2">
        <f t="shared" si="102"/>
        <v>15</v>
      </c>
      <c r="EE42" s="2">
        <f t="shared" si="188"/>
        <v>0</v>
      </c>
      <c r="EF42" s="2">
        <f t="shared" si="227"/>
        <v>1.2E-2</v>
      </c>
      <c r="EG42" s="2">
        <f t="shared" si="103"/>
        <v>15.012</v>
      </c>
      <c r="EH42" s="2">
        <f t="shared" si="104"/>
        <v>15</v>
      </c>
      <c r="EI42" s="2">
        <f t="shared" si="189"/>
        <v>0</v>
      </c>
      <c r="EJ42" s="2">
        <f t="shared" si="105"/>
        <v>1.2E-2</v>
      </c>
      <c r="EK42" s="2">
        <f t="shared" si="106"/>
        <v>15.012</v>
      </c>
      <c r="EL42" s="2">
        <f t="shared" si="107"/>
        <v>15</v>
      </c>
      <c r="EM42" s="2">
        <f t="shared" si="190"/>
        <v>0</v>
      </c>
      <c r="EN42" s="2">
        <f t="shared" si="108"/>
        <v>1.4E-2</v>
      </c>
      <c r="EO42" s="2">
        <f t="shared" si="109"/>
        <v>15.013999999999999</v>
      </c>
      <c r="EP42" s="2">
        <f t="shared" si="110"/>
        <v>15</v>
      </c>
      <c r="EQ42" s="2">
        <f t="shared" si="191"/>
        <v>0</v>
      </c>
      <c r="ER42" s="2">
        <f t="shared" si="111"/>
        <v>1.4999999999999999E-2</v>
      </c>
      <c r="ES42" s="2">
        <f t="shared" si="112"/>
        <v>15.015000000000001</v>
      </c>
      <c r="ET42" s="2">
        <f t="shared" si="113"/>
        <v>15</v>
      </c>
      <c r="EU42" s="2">
        <f t="shared" si="192"/>
        <v>0</v>
      </c>
      <c r="EV42" s="2">
        <f t="shared" si="114"/>
        <v>1.2E-2</v>
      </c>
      <c r="EW42" s="2">
        <f t="shared" si="115"/>
        <v>15.012</v>
      </c>
      <c r="EX42" s="2">
        <f t="shared" si="116"/>
        <v>15</v>
      </c>
      <c r="EY42" s="2">
        <f t="shared" si="193"/>
        <v>0</v>
      </c>
      <c r="EZ42" s="2">
        <f t="shared" si="117"/>
        <v>1.4E-2</v>
      </c>
      <c r="FA42" s="2">
        <f t="shared" si="118"/>
        <v>15.013999999999999</v>
      </c>
      <c r="FB42" s="2">
        <f t="shared" si="119"/>
        <v>15</v>
      </c>
      <c r="FC42" s="2">
        <f t="shared" si="194"/>
        <v>0</v>
      </c>
      <c r="FD42" s="2">
        <f t="shared" si="120"/>
        <v>8.0000000000000002E-3</v>
      </c>
      <c r="FE42" s="2">
        <f t="shared" si="121"/>
        <v>15.007999999999999</v>
      </c>
      <c r="FF42" s="2">
        <f t="shared" si="122"/>
        <v>15</v>
      </c>
      <c r="FH42" s="2">
        <f t="shared" si="195"/>
        <v>0</v>
      </c>
      <c r="FI42" s="2">
        <f t="shared" si="228"/>
        <v>1.2E-2</v>
      </c>
      <c r="FJ42" s="2">
        <f t="shared" si="229"/>
        <v>15.012</v>
      </c>
      <c r="FK42" s="2">
        <f t="shared" si="123"/>
        <v>15</v>
      </c>
      <c r="FL42" s="2">
        <f t="shared" si="196"/>
        <v>0</v>
      </c>
      <c r="FM42" s="2">
        <f t="shared" si="124"/>
        <v>1.2E-2</v>
      </c>
      <c r="FN42" s="2">
        <f t="shared" si="125"/>
        <v>15.012</v>
      </c>
      <c r="FO42" s="2">
        <f t="shared" si="126"/>
        <v>15</v>
      </c>
      <c r="FP42" s="2">
        <f t="shared" si="197"/>
        <v>0</v>
      </c>
      <c r="FQ42" s="2">
        <f t="shared" si="127"/>
        <v>1.4E-2</v>
      </c>
      <c r="FR42" s="2">
        <f t="shared" si="128"/>
        <v>15.013999999999999</v>
      </c>
      <c r="FS42" s="2">
        <f t="shared" si="129"/>
        <v>15</v>
      </c>
      <c r="FT42" s="2">
        <f t="shared" si="198"/>
        <v>0</v>
      </c>
      <c r="FU42" s="2">
        <f t="shared" si="130"/>
        <v>1.4999999999999999E-2</v>
      </c>
      <c r="FV42" s="2">
        <f t="shared" si="131"/>
        <v>15.015000000000001</v>
      </c>
      <c r="FW42" s="2">
        <f t="shared" si="132"/>
        <v>15</v>
      </c>
      <c r="FX42" s="2">
        <f t="shared" si="199"/>
        <v>0</v>
      </c>
      <c r="FY42" s="2">
        <f t="shared" si="133"/>
        <v>0.01</v>
      </c>
      <c r="FZ42" s="2">
        <f t="shared" si="134"/>
        <v>15.01</v>
      </c>
      <c r="GA42" s="2">
        <f t="shared" si="135"/>
        <v>15</v>
      </c>
      <c r="GB42" s="2">
        <f t="shared" si="200"/>
        <v>0</v>
      </c>
      <c r="GC42" s="2">
        <f t="shared" si="136"/>
        <v>1.2E-2</v>
      </c>
      <c r="GD42" s="2">
        <f t="shared" si="137"/>
        <v>15.012</v>
      </c>
      <c r="GE42" s="2">
        <f t="shared" si="138"/>
        <v>15</v>
      </c>
      <c r="GF42" s="2">
        <f t="shared" si="201"/>
        <v>0</v>
      </c>
      <c r="GG42" s="2">
        <f t="shared" si="139"/>
        <v>3.0000000000000001E-3</v>
      </c>
      <c r="GH42" s="2">
        <f t="shared" si="140"/>
        <v>15.003</v>
      </c>
      <c r="GI42" s="2">
        <f t="shared" si="141"/>
        <v>15</v>
      </c>
      <c r="GM42" s="2">
        <f t="shared" si="230"/>
        <v>0</v>
      </c>
      <c r="GN42" s="2" t="str">
        <f t="shared" si="231"/>
        <v>NO</v>
      </c>
      <c r="GO42" s="2">
        <f t="shared" si="232"/>
        <v>2000</v>
      </c>
      <c r="GP42" s="2" t="str">
        <f t="shared" si="233"/>
        <v>YES</v>
      </c>
      <c r="GR42" s="2">
        <f t="shared" si="202"/>
        <v>0</v>
      </c>
      <c r="GS42" s="2">
        <f t="shared" si="234"/>
        <v>6.0000000000000001E-3</v>
      </c>
      <c r="GT42" s="2">
        <f t="shared" si="235"/>
        <v>15.006</v>
      </c>
      <c r="GU42" s="2">
        <f t="shared" si="142"/>
        <v>15</v>
      </c>
      <c r="GV42" s="2">
        <f t="shared" si="203"/>
        <v>0</v>
      </c>
      <c r="GW42" s="2">
        <f t="shared" si="143"/>
        <v>1.0999999999999999E-2</v>
      </c>
      <c r="GX42" s="2">
        <f t="shared" si="144"/>
        <v>15.010999999999999</v>
      </c>
      <c r="GY42" s="2">
        <f t="shared" si="145"/>
        <v>15</v>
      </c>
      <c r="GZ42" s="2">
        <f t="shared" si="204"/>
        <v>0</v>
      </c>
      <c r="HA42" s="2">
        <f t="shared" si="146"/>
        <v>1.4E-2</v>
      </c>
      <c r="HB42" s="2">
        <f t="shared" si="147"/>
        <v>15.013999999999999</v>
      </c>
      <c r="HC42" s="2">
        <f t="shared" si="148"/>
        <v>15</v>
      </c>
      <c r="HD42" s="2">
        <f t="shared" si="205"/>
        <v>0</v>
      </c>
      <c r="HE42" s="2">
        <f t="shared" si="149"/>
        <v>1.4E-2</v>
      </c>
      <c r="HF42" s="2">
        <f t="shared" si="150"/>
        <v>15.013999999999999</v>
      </c>
      <c r="HG42" s="2">
        <f t="shared" si="151"/>
        <v>15</v>
      </c>
      <c r="HH42" s="2">
        <f t="shared" si="206"/>
        <v>0</v>
      </c>
      <c r="HI42" s="2">
        <f t="shared" si="152"/>
        <v>0.01</v>
      </c>
      <c r="HJ42" s="2">
        <f t="shared" si="153"/>
        <v>15.01</v>
      </c>
      <c r="HK42" s="2">
        <f t="shared" si="154"/>
        <v>15</v>
      </c>
      <c r="HL42" s="2">
        <f t="shared" si="207"/>
        <v>0</v>
      </c>
      <c r="HM42" s="2">
        <f t="shared" si="155"/>
        <v>1.0999999999999999E-2</v>
      </c>
      <c r="HN42" s="2">
        <f t="shared" si="156"/>
        <v>15.010999999999999</v>
      </c>
      <c r="HO42" s="2">
        <f t="shared" si="157"/>
        <v>15</v>
      </c>
      <c r="HP42" s="2">
        <f t="shared" si="208"/>
        <v>0</v>
      </c>
      <c r="HQ42" s="2">
        <f t="shared" si="158"/>
        <v>3.0000000000000001E-3</v>
      </c>
      <c r="HR42" s="2">
        <f t="shared" si="159"/>
        <v>15.003</v>
      </c>
      <c r="HS42" s="2">
        <f t="shared" si="160"/>
        <v>15</v>
      </c>
      <c r="HV42" s="2">
        <f t="shared" si="209"/>
        <v>0</v>
      </c>
      <c r="HW42" s="2">
        <f t="shared" si="236"/>
        <v>4.0000000000000001E-3</v>
      </c>
      <c r="HX42" s="2">
        <f t="shared" si="237"/>
        <v>15.004</v>
      </c>
      <c r="HY42" s="2">
        <f t="shared" si="161"/>
        <v>15</v>
      </c>
      <c r="HZ42" s="2">
        <f t="shared" si="210"/>
        <v>0</v>
      </c>
      <c r="IA42" s="2">
        <f t="shared" si="162"/>
        <v>8.9999999999999993E-3</v>
      </c>
      <c r="IB42" s="2">
        <f t="shared" si="163"/>
        <v>15.009</v>
      </c>
      <c r="IC42" s="2">
        <f t="shared" si="164"/>
        <v>15</v>
      </c>
      <c r="ID42" s="2">
        <f t="shared" si="211"/>
        <v>0</v>
      </c>
      <c r="IE42" s="2">
        <f t="shared" si="165"/>
        <v>1.0999999999999999E-2</v>
      </c>
      <c r="IF42" s="2">
        <f t="shared" si="166"/>
        <v>15.010999999999999</v>
      </c>
      <c r="IG42" s="2">
        <f t="shared" si="167"/>
        <v>15</v>
      </c>
      <c r="IH42" s="2">
        <f t="shared" si="212"/>
        <v>0</v>
      </c>
      <c r="II42" s="2">
        <f t="shared" si="168"/>
        <v>1.0999999999999999E-2</v>
      </c>
      <c r="IJ42" s="2">
        <f t="shared" si="169"/>
        <v>15.010999999999999</v>
      </c>
      <c r="IK42" s="2">
        <f t="shared" si="170"/>
        <v>15</v>
      </c>
      <c r="IL42" s="2">
        <f t="shared" si="213"/>
        <v>0</v>
      </c>
      <c r="IM42" s="2">
        <f t="shared" si="171"/>
        <v>4.0000000000000001E-3</v>
      </c>
      <c r="IN42" s="2">
        <f t="shared" si="172"/>
        <v>15.004</v>
      </c>
      <c r="IO42" s="2">
        <f t="shared" si="173"/>
        <v>15</v>
      </c>
      <c r="IP42" s="2">
        <f t="shared" si="214"/>
        <v>0</v>
      </c>
      <c r="IQ42" s="2">
        <f t="shared" si="174"/>
        <v>8.0000000000000002E-3</v>
      </c>
      <c r="IR42" s="2">
        <f t="shared" si="175"/>
        <v>15.007999999999999</v>
      </c>
      <c r="IS42" s="2">
        <f t="shared" si="176"/>
        <v>15</v>
      </c>
      <c r="IT42" s="2">
        <f t="shared" si="215"/>
        <v>0</v>
      </c>
      <c r="IU42" s="2">
        <f t="shared" si="177"/>
        <v>2E-3</v>
      </c>
      <c r="IV42" s="2">
        <f t="shared" si="178"/>
        <v>15.002000000000001</v>
      </c>
      <c r="IW42" s="2">
        <f t="shared" si="179"/>
        <v>15</v>
      </c>
    </row>
    <row r="43" spans="1:257" x14ac:dyDescent="0.45">
      <c r="A43" s="2">
        <f t="shared" si="63"/>
        <v>15</v>
      </c>
      <c r="B43" s="32">
        <v>39</v>
      </c>
      <c r="C43" s="22"/>
      <c r="D43" s="22"/>
      <c r="E43" s="22"/>
      <c r="F43" s="2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24">
        <f t="shared" si="216"/>
        <v>2000</v>
      </c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24">
        <f t="shared" si="64"/>
        <v>0</v>
      </c>
      <c r="AL43" s="24">
        <f t="shared" si="217"/>
        <v>2000</v>
      </c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24">
        <f t="shared" si="65"/>
        <v>0</v>
      </c>
      <c r="AX43" s="24">
        <f t="shared" si="218"/>
        <v>2000</v>
      </c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24">
        <f t="shared" si="66"/>
        <v>0</v>
      </c>
      <c r="BJ43" s="24">
        <f t="shared" si="219"/>
        <v>2000</v>
      </c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24">
        <f t="shared" si="67"/>
        <v>0</v>
      </c>
      <c r="BV43" s="24">
        <f t="shared" si="220"/>
        <v>2000</v>
      </c>
      <c r="BW43" s="24">
        <f t="shared" si="68"/>
        <v>15</v>
      </c>
      <c r="BX43" s="24">
        <f t="shared" si="69"/>
        <v>15</v>
      </c>
      <c r="BY43" s="24">
        <f t="shared" si="70"/>
        <v>15</v>
      </c>
      <c r="BZ43" s="24">
        <f t="shared" si="71"/>
        <v>15</v>
      </c>
      <c r="CA43" s="24">
        <f t="shared" si="72"/>
        <v>15</v>
      </c>
      <c r="CB43" s="24">
        <f t="shared" si="221"/>
        <v>15</v>
      </c>
      <c r="CC43" s="24">
        <f t="shared" si="222"/>
        <v>15</v>
      </c>
      <c r="CD43" s="24">
        <f t="shared" si="223"/>
        <v>15</v>
      </c>
      <c r="CE43" s="24">
        <f t="shared" si="224"/>
        <v>15</v>
      </c>
      <c r="CF43" s="24">
        <f t="shared" si="225"/>
        <v>15</v>
      </c>
      <c r="CG43" s="24" t="str">
        <f>IF($O43=Constants!$B$2,RANK($CA43,$CA$6:$CA$64,1),"-")</f>
        <v>-</v>
      </c>
      <c r="CH43" s="24" t="str">
        <f t="shared" si="73"/>
        <v/>
      </c>
      <c r="CI43" s="24" t="str">
        <f>IF($O43=Constants!$B$3,RANK($CA43,$CA$6:$CA$64,1),"-")</f>
        <v>-</v>
      </c>
      <c r="CJ43" s="24" t="str">
        <f t="shared" si="74"/>
        <v/>
      </c>
      <c r="CK43" s="24" t="str">
        <f>IF($O43=Constants!$B$4,RANK($CA43,$CA$6:$CA$64,1),"-")</f>
        <v>-</v>
      </c>
      <c r="CL43" s="24" t="str">
        <f t="shared" si="75"/>
        <v/>
      </c>
      <c r="CM43" s="24" t="str">
        <f>IF($O43=Constants!$B$5,RANK($CA43,$CA$6:$CA$64,1),"-")</f>
        <v>-</v>
      </c>
      <c r="CN43" s="24" t="str">
        <f t="shared" si="76"/>
        <v/>
      </c>
      <c r="CO43" s="24" t="str">
        <f>IF($O43=Constants!$B$6,RANK($CA43,$CA$6:$CA$64,1),"-")</f>
        <v>-</v>
      </c>
      <c r="CP43" s="24" t="str">
        <f t="shared" si="77"/>
        <v/>
      </c>
      <c r="CQ43" s="24" t="str">
        <f>IF($O43=Constants!$B$7,RANK($CA43,$CA$6:$CA$64,1),"-")</f>
        <v>-</v>
      </c>
      <c r="CR43" s="24" t="str">
        <f t="shared" si="78"/>
        <v/>
      </c>
      <c r="CS43" s="24" t="str">
        <f>IF($G43=Constants!$C$4,RANK($CA43,$CA$6:$CA$64,1),"-")</f>
        <v>-</v>
      </c>
      <c r="CT43" s="24" t="str">
        <f t="shared" si="79"/>
        <v xml:space="preserve"> </v>
      </c>
      <c r="CU43" s="24" t="str">
        <f>IF($G43=Constants!$C$2,RANK($CA43,$CA$6:$CA$64,1),"-")</f>
        <v>-</v>
      </c>
      <c r="CV43" s="24" t="str">
        <f t="shared" si="80"/>
        <v xml:space="preserve"> </v>
      </c>
      <c r="CW43" s="24" t="str">
        <f t="shared" si="81"/>
        <v xml:space="preserve"> </v>
      </c>
      <c r="CX43" s="57">
        <f t="shared" si="180"/>
        <v>0</v>
      </c>
      <c r="CY43" s="24">
        <f t="shared" si="82"/>
        <v>0</v>
      </c>
      <c r="DA43" s="2">
        <f t="shared" si="181"/>
        <v>0</v>
      </c>
      <c r="DB43" s="2">
        <f t="shared" si="226"/>
        <v>1.2E-2</v>
      </c>
      <c r="DC43" s="2">
        <f t="shared" si="83"/>
        <v>15.012</v>
      </c>
      <c r="DD43" s="2">
        <f t="shared" si="84"/>
        <v>15</v>
      </c>
      <c r="DE43" s="2">
        <f t="shared" si="182"/>
        <v>0</v>
      </c>
      <c r="DF43" s="2">
        <f t="shared" si="85"/>
        <v>1.2999999999999999E-2</v>
      </c>
      <c r="DG43" s="2">
        <f t="shared" si="86"/>
        <v>15.013</v>
      </c>
      <c r="DH43" s="2">
        <f t="shared" si="87"/>
        <v>15</v>
      </c>
      <c r="DI43" s="2">
        <f t="shared" si="183"/>
        <v>0</v>
      </c>
      <c r="DJ43" s="2">
        <f t="shared" si="88"/>
        <v>1.4E-2</v>
      </c>
      <c r="DK43" s="2">
        <f t="shared" si="89"/>
        <v>15.013999999999999</v>
      </c>
      <c r="DL43" s="2">
        <f t="shared" si="90"/>
        <v>15</v>
      </c>
      <c r="DM43" s="2">
        <f t="shared" si="184"/>
        <v>0</v>
      </c>
      <c r="DN43" s="2">
        <f t="shared" si="91"/>
        <v>1.4999999999999999E-2</v>
      </c>
      <c r="DO43" s="2">
        <f t="shared" si="92"/>
        <v>15.015000000000001</v>
      </c>
      <c r="DP43" s="2">
        <f t="shared" si="93"/>
        <v>15</v>
      </c>
      <c r="DQ43" s="2">
        <f t="shared" si="185"/>
        <v>0</v>
      </c>
      <c r="DR43" s="2">
        <f t="shared" si="94"/>
        <v>1.2E-2</v>
      </c>
      <c r="DS43" s="2">
        <f t="shared" si="95"/>
        <v>15.012</v>
      </c>
      <c r="DT43" s="2">
        <f t="shared" si="96"/>
        <v>15</v>
      </c>
      <c r="DU43" s="2">
        <f t="shared" si="186"/>
        <v>0</v>
      </c>
      <c r="DV43" s="2">
        <f t="shared" si="97"/>
        <v>1.4999999999999999E-2</v>
      </c>
      <c r="DW43" s="2">
        <f t="shared" si="98"/>
        <v>15.015000000000001</v>
      </c>
      <c r="DX43" s="2">
        <f t="shared" si="99"/>
        <v>15</v>
      </c>
      <c r="DY43" s="2">
        <f t="shared" si="187"/>
        <v>0</v>
      </c>
      <c r="DZ43" s="2">
        <f t="shared" si="100"/>
        <v>1.2E-2</v>
      </c>
      <c r="EA43" s="2">
        <f t="shared" si="101"/>
        <v>15.012</v>
      </c>
      <c r="EB43" s="2">
        <f t="shared" si="102"/>
        <v>15</v>
      </c>
      <c r="EE43" s="2">
        <f t="shared" si="188"/>
        <v>0</v>
      </c>
      <c r="EF43" s="2">
        <f t="shared" si="227"/>
        <v>1.2E-2</v>
      </c>
      <c r="EG43" s="2">
        <f t="shared" si="103"/>
        <v>15.012</v>
      </c>
      <c r="EH43" s="2">
        <f t="shared" si="104"/>
        <v>15</v>
      </c>
      <c r="EI43" s="2">
        <f t="shared" si="189"/>
        <v>0</v>
      </c>
      <c r="EJ43" s="2">
        <f t="shared" si="105"/>
        <v>1.2E-2</v>
      </c>
      <c r="EK43" s="2">
        <f t="shared" si="106"/>
        <v>15.012</v>
      </c>
      <c r="EL43" s="2">
        <f t="shared" si="107"/>
        <v>15</v>
      </c>
      <c r="EM43" s="2">
        <f t="shared" si="190"/>
        <v>0</v>
      </c>
      <c r="EN43" s="2">
        <f t="shared" si="108"/>
        <v>1.4E-2</v>
      </c>
      <c r="EO43" s="2">
        <f t="shared" si="109"/>
        <v>15.013999999999999</v>
      </c>
      <c r="EP43" s="2">
        <f t="shared" si="110"/>
        <v>15</v>
      </c>
      <c r="EQ43" s="2">
        <f t="shared" si="191"/>
        <v>0</v>
      </c>
      <c r="ER43" s="2">
        <f t="shared" si="111"/>
        <v>1.4999999999999999E-2</v>
      </c>
      <c r="ES43" s="2">
        <f t="shared" si="112"/>
        <v>15.015000000000001</v>
      </c>
      <c r="ET43" s="2">
        <f t="shared" si="113"/>
        <v>15</v>
      </c>
      <c r="EU43" s="2">
        <f t="shared" si="192"/>
        <v>0</v>
      </c>
      <c r="EV43" s="2">
        <f t="shared" si="114"/>
        <v>1.2E-2</v>
      </c>
      <c r="EW43" s="2">
        <f t="shared" si="115"/>
        <v>15.012</v>
      </c>
      <c r="EX43" s="2">
        <f t="shared" si="116"/>
        <v>15</v>
      </c>
      <c r="EY43" s="2">
        <f t="shared" si="193"/>
        <v>0</v>
      </c>
      <c r="EZ43" s="2">
        <f t="shared" si="117"/>
        <v>1.4E-2</v>
      </c>
      <c r="FA43" s="2">
        <f t="shared" si="118"/>
        <v>15.013999999999999</v>
      </c>
      <c r="FB43" s="2">
        <f t="shared" si="119"/>
        <v>15</v>
      </c>
      <c r="FC43" s="2">
        <f t="shared" si="194"/>
        <v>0</v>
      </c>
      <c r="FD43" s="2">
        <f t="shared" si="120"/>
        <v>8.0000000000000002E-3</v>
      </c>
      <c r="FE43" s="2">
        <f t="shared" si="121"/>
        <v>15.007999999999999</v>
      </c>
      <c r="FF43" s="2">
        <f t="shared" si="122"/>
        <v>15</v>
      </c>
      <c r="FH43" s="2">
        <f t="shared" si="195"/>
        <v>0</v>
      </c>
      <c r="FI43" s="2">
        <f t="shared" si="228"/>
        <v>1.2E-2</v>
      </c>
      <c r="FJ43" s="2">
        <f t="shared" si="229"/>
        <v>15.012</v>
      </c>
      <c r="FK43" s="2">
        <f t="shared" si="123"/>
        <v>15</v>
      </c>
      <c r="FL43" s="2">
        <f t="shared" si="196"/>
        <v>0</v>
      </c>
      <c r="FM43" s="2">
        <f t="shared" si="124"/>
        <v>1.2E-2</v>
      </c>
      <c r="FN43" s="2">
        <f t="shared" si="125"/>
        <v>15.012</v>
      </c>
      <c r="FO43" s="2">
        <f t="shared" si="126"/>
        <v>15</v>
      </c>
      <c r="FP43" s="2">
        <f t="shared" si="197"/>
        <v>0</v>
      </c>
      <c r="FQ43" s="2">
        <f t="shared" si="127"/>
        <v>1.4E-2</v>
      </c>
      <c r="FR43" s="2">
        <f t="shared" si="128"/>
        <v>15.013999999999999</v>
      </c>
      <c r="FS43" s="2">
        <f t="shared" si="129"/>
        <v>15</v>
      </c>
      <c r="FT43" s="2">
        <f t="shared" si="198"/>
        <v>0</v>
      </c>
      <c r="FU43" s="2">
        <f t="shared" si="130"/>
        <v>1.4999999999999999E-2</v>
      </c>
      <c r="FV43" s="2">
        <f t="shared" si="131"/>
        <v>15.015000000000001</v>
      </c>
      <c r="FW43" s="2">
        <f t="shared" si="132"/>
        <v>15</v>
      </c>
      <c r="FX43" s="2">
        <f t="shared" si="199"/>
        <v>0</v>
      </c>
      <c r="FY43" s="2">
        <f t="shared" si="133"/>
        <v>0.01</v>
      </c>
      <c r="FZ43" s="2">
        <f t="shared" si="134"/>
        <v>15.01</v>
      </c>
      <c r="GA43" s="2">
        <f t="shared" si="135"/>
        <v>15</v>
      </c>
      <c r="GB43" s="2">
        <f t="shared" si="200"/>
        <v>0</v>
      </c>
      <c r="GC43" s="2">
        <f t="shared" si="136"/>
        <v>1.2E-2</v>
      </c>
      <c r="GD43" s="2">
        <f t="shared" si="137"/>
        <v>15.012</v>
      </c>
      <c r="GE43" s="2">
        <f t="shared" si="138"/>
        <v>15</v>
      </c>
      <c r="GF43" s="2">
        <f t="shared" si="201"/>
        <v>0</v>
      </c>
      <c r="GG43" s="2">
        <f t="shared" si="139"/>
        <v>3.0000000000000001E-3</v>
      </c>
      <c r="GH43" s="2">
        <f t="shared" si="140"/>
        <v>15.003</v>
      </c>
      <c r="GI43" s="2">
        <f t="shared" si="141"/>
        <v>15</v>
      </c>
      <c r="GM43" s="2">
        <f t="shared" si="230"/>
        <v>0</v>
      </c>
      <c r="GN43" s="2" t="str">
        <f t="shared" si="231"/>
        <v>NO</v>
      </c>
      <c r="GO43" s="2">
        <f t="shared" si="232"/>
        <v>2000</v>
      </c>
      <c r="GP43" s="2" t="str">
        <f t="shared" si="233"/>
        <v>YES</v>
      </c>
      <c r="GR43" s="2">
        <f t="shared" si="202"/>
        <v>0</v>
      </c>
      <c r="GS43" s="2">
        <f t="shared" si="234"/>
        <v>6.0000000000000001E-3</v>
      </c>
      <c r="GT43" s="2">
        <f t="shared" si="235"/>
        <v>15.006</v>
      </c>
      <c r="GU43" s="2">
        <f t="shared" si="142"/>
        <v>15</v>
      </c>
      <c r="GV43" s="2">
        <f t="shared" si="203"/>
        <v>0</v>
      </c>
      <c r="GW43" s="2">
        <f t="shared" si="143"/>
        <v>1.0999999999999999E-2</v>
      </c>
      <c r="GX43" s="2">
        <f t="shared" si="144"/>
        <v>15.010999999999999</v>
      </c>
      <c r="GY43" s="2">
        <f t="shared" si="145"/>
        <v>15</v>
      </c>
      <c r="GZ43" s="2">
        <f t="shared" si="204"/>
        <v>0</v>
      </c>
      <c r="HA43" s="2">
        <f t="shared" si="146"/>
        <v>1.4E-2</v>
      </c>
      <c r="HB43" s="2">
        <f t="shared" si="147"/>
        <v>15.013999999999999</v>
      </c>
      <c r="HC43" s="2">
        <f t="shared" si="148"/>
        <v>15</v>
      </c>
      <c r="HD43" s="2">
        <f t="shared" si="205"/>
        <v>0</v>
      </c>
      <c r="HE43" s="2">
        <f t="shared" si="149"/>
        <v>1.4E-2</v>
      </c>
      <c r="HF43" s="2">
        <f t="shared" si="150"/>
        <v>15.013999999999999</v>
      </c>
      <c r="HG43" s="2">
        <f t="shared" si="151"/>
        <v>15</v>
      </c>
      <c r="HH43" s="2">
        <f t="shared" si="206"/>
        <v>0</v>
      </c>
      <c r="HI43" s="2">
        <f t="shared" si="152"/>
        <v>0.01</v>
      </c>
      <c r="HJ43" s="2">
        <f t="shared" si="153"/>
        <v>15.01</v>
      </c>
      <c r="HK43" s="2">
        <f t="shared" si="154"/>
        <v>15</v>
      </c>
      <c r="HL43" s="2">
        <f t="shared" si="207"/>
        <v>0</v>
      </c>
      <c r="HM43" s="2">
        <f t="shared" si="155"/>
        <v>1.0999999999999999E-2</v>
      </c>
      <c r="HN43" s="2">
        <f t="shared" si="156"/>
        <v>15.010999999999999</v>
      </c>
      <c r="HO43" s="2">
        <f t="shared" si="157"/>
        <v>15</v>
      </c>
      <c r="HP43" s="2">
        <f t="shared" si="208"/>
        <v>0</v>
      </c>
      <c r="HQ43" s="2">
        <f t="shared" si="158"/>
        <v>3.0000000000000001E-3</v>
      </c>
      <c r="HR43" s="2">
        <f t="shared" si="159"/>
        <v>15.003</v>
      </c>
      <c r="HS43" s="2">
        <f t="shared" si="160"/>
        <v>15</v>
      </c>
      <c r="HV43" s="2">
        <f t="shared" si="209"/>
        <v>0</v>
      </c>
      <c r="HW43" s="2">
        <f t="shared" si="236"/>
        <v>4.0000000000000001E-3</v>
      </c>
      <c r="HX43" s="2">
        <f t="shared" si="237"/>
        <v>15.004</v>
      </c>
      <c r="HY43" s="2">
        <f t="shared" si="161"/>
        <v>15</v>
      </c>
      <c r="HZ43" s="2">
        <f t="shared" si="210"/>
        <v>0</v>
      </c>
      <c r="IA43" s="2">
        <f t="shared" si="162"/>
        <v>8.9999999999999993E-3</v>
      </c>
      <c r="IB43" s="2">
        <f t="shared" si="163"/>
        <v>15.009</v>
      </c>
      <c r="IC43" s="2">
        <f t="shared" si="164"/>
        <v>15</v>
      </c>
      <c r="ID43" s="2">
        <f t="shared" si="211"/>
        <v>0</v>
      </c>
      <c r="IE43" s="2">
        <f t="shared" si="165"/>
        <v>1.0999999999999999E-2</v>
      </c>
      <c r="IF43" s="2">
        <f t="shared" si="166"/>
        <v>15.010999999999999</v>
      </c>
      <c r="IG43" s="2">
        <f t="shared" si="167"/>
        <v>15</v>
      </c>
      <c r="IH43" s="2">
        <f t="shared" si="212"/>
        <v>0</v>
      </c>
      <c r="II43" s="2">
        <f t="shared" si="168"/>
        <v>1.0999999999999999E-2</v>
      </c>
      <c r="IJ43" s="2">
        <f t="shared" si="169"/>
        <v>15.010999999999999</v>
      </c>
      <c r="IK43" s="2">
        <f t="shared" si="170"/>
        <v>15</v>
      </c>
      <c r="IL43" s="2">
        <f t="shared" si="213"/>
        <v>0</v>
      </c>
      <c r="IM43" s="2">
        <f t="shared" si="171"/>
        <v>4.0000000000000001E-3</v>
      </c>
      <c r="IN43" s="2">
        <f t="shared" si="172"/>
        <v>15.004</v>
      </c>
      <c r="IO43" s="2">
        <f t="shared" si="173"/>
        <v>15</v>
      </c>
      <c r="IP43" s="2">
        <f t="shared" si="214"/>
        <v>0</v>
      </c>
      <c r="IQ43" s="2">
        <f t="shared" si="174"/>
        <v>8.0000000000000002E-3</v>
      </c>
      <c r="IR43" s="2">
        <f t="shared" si="175"/>
        <v>15.007999999999999</v>
      </c>
      <c r="IS43" s="2">
        <f t="shared" si="176"/>
        <v>15</v>
      </c>
      <c r="IT43" s="2">
        <f t="shared" si="215"/>
        <v>0</v>
      </c>
      <c r="IU43" s="2">
        <f t="shared" si="177"/>
        <v>2E-3</v>
      </c>
      <c r="IV43" s="2">
        <f t="shared" si="178"/>
        <v>15.002000000000001</v>
      </c>
      <c r="IW43" s="2">
        <f t="shared" si="179"/>
        <v>15</v>
      </c>
    </row>
    <row r="44" spans="1:257" x14ac:dyDescent="0.45">
      <c r="A44" s="2">
        <f t="shared" si="63"/>
        <v>15</v>
      </c>
      <c r="B44" s="32">
        <v>40</v>
      </c>
      <c r="C44" s="22"/>
      <c r="D44" s="22"/>
      <c r="E44" s="22"/>
      <c r="F44" s="2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24">
        <f t="shared" si="216"/>
        <v>2000</v>
      </c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24">
        <f t="shared" si="64"/>
        <v>0</v>
      </c>
      <c r="AL44" s="24">
        <f t="shared" si="217"/>
        <v>2000</v>
      </c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24">
        <f t="shared" si="65"/>
        <v>0</v>
      </c>
      <c r="AX44" s="24">
        <f t="shared" si="218"/>
        <v>2000</v>
      </c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24">
        <f t="shared" si="66"/>
        <v>0</v>
      </c>
      <c r="BJ44" s="24">
        <f t="shared" si="219"/>
        <v>2000</v>
      </c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24">
        <f t="shared" si="67"/>
        <v>0</v>
      </c>
      <c r="BV44" s="24">
        <f t="shared" si="220"/>
        <v>2000</v>
      </c>
      <c r="BW44" s="24">
        <f t="shared" si="68"/>
        <v>15</v>
      </c>
      <c r="BX44" s="24">
        <f t="shared" si="69"/>
        <v>15</v>
      </c>
      <c r="BY44" s="24">
        <f t="shared" si="70"/>
        <v>15</v>
      </c>
      <c r="BZ44" s="24">
        <f t="shared" si="71"/>
        <v>15</v>
      </c>
      <c r="CA44" s="24">
        <f t="shared" si="72"/>
        <v>15</v>
      </c>
      <c r="CB44" s="24">
        <f t="shared" si="221"/>
        <v>15</v>
      </c>
      <c r="CC44" s="24">
        <f t="shared" si="222"/>
        <v>15</v>
      </c>
      <c r="CD44" s="24">
        <f t="shared" si="223"/>
        <v>15</v>
      </c>
      <c r="CE44" s="24">
        <f t="shared" si="224"/>
        <v>15</v>
      </c>
      <c r="CF44" s="24">
        <f t="shared" si="225"/>
        <v>15</v>
      </c>
      <c r="CG44" s="24" t="str">
        <f>IF($O44=Constants!$B$2,RANK($CA44,$CA$6:$CA$64,1),"-")</f>
        <v>-</v>
      </c>
      <c r="CH44" s="24" t="str">
        <f t="shared" si="73"/>
        <v/>
      </c>
      <c r="CI44" s="24" t="str">
        <f>IF($O44=Constants!$B$3,RANK($CA44,$CA$6:$CA$64,1),"-")</f>
        <v>-</v>
      </c>
      <c r="CJ44" s="24" t="str">
        <f t="shared" si="74"/>
        <v/>
      </c>
      <c r="CK44" s="24" t="str">
        <f>IF($O44=Constants!$B$4,RANK($CA44,$CA$6:$CA$64,1),"-")</f>
        <v>-</v>
      </c>
      <c r="CL44" s="24" t="str">
        <f t="shared" si="75"/>
        <v/>
      </c>
      <c r="CM44" s="24" t="str">
        <f>IF($O44=Constants!$B$5,RANK($CA44,$CA$6:$CA$64,1),"-")</f>
        <v>-</v>
      </c>
      <c r="CN44" s="24" t="str">
        <f t="shared" si="76"/>
        <v/>
      </c>
      <c r="CO44" s="24" t="str">
        <f>IF($O44=Constants!$B$6,RANK($CA44,$CA$6:$CA$64,1),"-")</f>
        <v>-</v>
      </c>
      <c r="CP44" s="24" t="str">
        <f t="shared" si="77"/>
        <v/>
      </c>
      <c r="CQ44" s="24" t="str">
        <f>IF($O44=Constants!$B$7,RANK($CA44,$CA$6:$CA$64,1),"-")</f>
        <v>-</v>
      </c>
      <c r="CR44" s="24" t="str">
        <f t="shared" si="78"/>
        <v/>
      </c>
      <c r="CS44" s="24" t="str">
        <f>IF($G44=Constants!$C$4,RANK($CA44,$CA$6:$CA$64,1),"-")</f>
        <v>-</v>
      </c>
      <c r="CT44" s="24" t="str">
        <f t="shared" si="79"/>
        <v xml:space="preserve"> </v>
      </c>
      <c r="CU44" s="24" t="str">
        <f>IF($G44=Constants!$C$2,RANK($CA44,$CA$6:$CA$64,1),"-")</f>
        <v>-</v>
      </c>
      <c r="CV44" s="24" t="str">
        <f t="shared" si="80"/>
        <v xml:space="preserve"> </v>
      </c>
      <c r="CW44" s="24" t="str">
        <f t="shared" si="81"/>
        <v xml:space="preserve"> </v>
      </c>
      <c r="CX44" s="57">
        <f t="shared" si="180"/>
        <v>0</v>
      </c>
      <c r="CY44" s="24">
        <f t="shared" si="82"/>
        <v>0</v>
      </c>
      <c r="DA44" s="2">
        <f t="shared" si="181"/>
        <v>0</v>
      </c>
      <c r="DB44" s="2">
        <f t="shared" si="226"/>
        <v>1.2E-2</v>
      </c>
      <c r="DC44" s="2">
        <f t="shared" si="83"/>
        <v>15.012</v>
      </c>
      <c r="DD44" s="2">
        <f t="shared" si="84"/>
        <v>15</v>
      </c>
      <c r="DE44" s="2">
        <f t="shared" si="182"/>
        <v>0</v>
      </c>
      <c r="DF44" s="2">
        <f t="shared" si="85"/>
        <v>1.2999999999999999E-2</v>
      </c>
      <c r="DG44" s="2">
        <f t="shared" si="86"/>
        <v>15.013</v>
      </c>
      <c r="DH44" s="2">
        <f t="shared" si="87"/>
        <v>15</v>
      </c>
      <c r="DI44" s="2">
        <f t="shared" si="183"/>
        <v>0</v>
      </c>
      <c r="DJ44" s="2">
        <f t="shared" si="88"/>
        <v>1.4E-2</v>
      </c>
      <c r="DK44" s="2">
        <f t="shared" si="89"/>
        <v>15.013999999999999</v>
      </c>
      <c r="DL44" s="2">
        <f t="shared" si="90"/>
        <v>15</v>
      </c>
      <c r="DM44" s="2">
        <f t="shared" si="184"/>
        <v>0</v>
      </c>
      <c r="DN44" s="2">
        <f t="shared" si="91"/>
        <v>1.4999999999999999E-2</v>
      </c>
      <c r="DO44" s="2">
        <f t="shared" si="92"/>
        <v>15.015000000000001</v>
      </c>
      <c r="DP44" s="2">
        <f t="shared" si="93"/>
        <v>15</v>
      </c>
      <c r="DQ44" s="2">
        <f t="shared" si="185"/>
        <v>0</v>
      </c>
      <c r="DR44" s="2">
        <f t="shared" si="94"/>
        <v>1.2E-2</v>
      </c>
      <c r="DS44" s="2">
        <f t="shared" si="95"/>
        <v>15.012</v>
      </c>
      <c r="DT44" s="2">
        <f t="shared" si="96"/>
        <v>15</v>
      </c>
      <c r="DU44" s="2">
        <f t="shared" si="186"/>
        <v>0</v>
      </c>
      <c r="DV44" s="2">
        <f t="shared" si="97"/>
        <v>1.4999999999999999E-2</v>
      </c>
      <c r="DW44" s="2">
        <f t="shared" si="98"/>
        <v>15.015000000000001</v>
      </c>
      <c r="DX44" s="2">
        <f t="shared" si="99"/>
        <v>15</v>
      </c>
      <c r="DY44" s="2">
        <f t="shared" si="187"/>
        <v>0</v>
      </c>
      <c r="DZ44" s="2">
        <f t="shared" si="100"/>
        <v>1.2E-2</v>
      </c>
      <c r="EA44" s="2">
        <f t="shared" si="101"/>
        <v>15.012</v>
      </c>
      <c r="EB44" s="2">
        <f t="shared" si="102"/>
        <v>15</v>
      </c>
      <c r="EE44" s="2">
        <f t="shared" si="188"/>
        <v>0</v>
      </c>
      <c r="EF44" s="2">
        <f t="shared" si="227"/>
        <v>1.2E-2</v>
      </c>
      <c r="EG44" s="2">
        <f t="shared" si="103"/>
        <v>15.012</v>
      </c>
      <c r="EH44" s="2">
        <f t="shared" si="104"/>
        <v>15</v>
      </c>
      <c r="EI44" s="2">
        <f t="shared" si="189"/>
        <v>0</v>
      </c>
      <c r="EJ44" s="2">
        <f t="shared" si="105"/>
        <v>1.2E-2</v>
      </c>
      <c r="EK44" s="2">
        <f t="shared" si="106"/>
        <v>15.012</v>
      </c>
      <c r="EL44" s="2">
        <f t="shared" si="107"/>
        <v>15</v>
      </c>
      <c r="EM44" s="2">
        <f t="shared" si="190"/>
        <v>0</v>
      </c>
      <c r="EN44" s="2">
        <f t="shared" si="108"/>
        <v>1.4E-2</v>
      </c>
      <c r="EO44" s="2">
        <f t="shared" si="109"/>
        <v>15.013999999999999</v>
      </c>
      <c r="EP44" s="2">
        <f t="shared" si="110"/>
        <v>15</v>
      </c>
      <c r="EQ44" s="2">
        <f t="shared" si="191"/>
        <v>0</v>
      </c>
      <c r="ER44" s="2">
        <f t="shared" si="111"/>
        <v>1.4999999999999999E-2</v>
      </c>
      <c r="ES44" s="2">
        <f t="shared" si="112"/>
        <v>15.015000000000001</v>
      </c>
      <c r="ET44" s="2">
        <f t="shared" si="113"/>
        <v>15</v>
      </c>
      <c r="EU44" s="2">
        <f t="shared" si="192"/>
        <v>0</v>
      </c>
      <c r="EV44" s="2">
        <f t="shared" si="114"/>
        <v>1.2E-2</v>
      </c>
      <c r="EW44" s="2">
        <f t="shared" si="115"/>
        <v>15.012</v>
      </c>
      <c r="EX44" s="2">
        <f t="shared" si="116"/>
        <v>15</v>
      </c>
      <c r="EY44" s="2">
        <f t="shared" si="193"/>
        <v>0</v>
      </c>
      <c r="EZ44" s="2">
        <f t="shared" si="117"/>
        <v>1.4E-2</v>
      </c>
      <c r="FA44" s="2">
        <f t="shared" si="118"/>
        <v>15.013999999999999</v>
      </c>
      <c r="FB44" s="2">
        <f t="shared" si="119"/>
        <v>15</v>
      </c>
      <c r="FC44" s="2">
        <f t="shared" si="194"/>
        <v>0</v>
      </c>
      <c r="FD44" s="2">
        <f t="shared" si="120"/>
        <v>8.0000000000000002E-3</v>
      </c>
      <c r="FE44" s="2">
        <f t="shared" si="121"/>
        <v>15.007999999999999</v>
      </c>
      <c r="FF44" s="2">
        <f t="shared" si="122"/>
        <v>15</v>
      </c>
      <c r="FH44" s="2">
        <f t="shared" si="195"/>
        <v>0</v>
      </c>
      <c r="FI44" s="2">
        <f t="shared" si="228"/>
        <v>1.2E-2</v>
      </c>
      <c r="FJ44" s="2">
        <f t="shared" si="229"/>
        <v>15.012</v>
      </c>
      <c r="FK44" s="2">
        <f t="shared" si="123"/>
        <v>15</v>
      </c>
      <c r="FL44" s="2">
        <f t="shared" si="196"/>
        <v>0</v>
      </c>
      <c r="FM44" s="2">
        <f t="shared" si="124"/>
        <v>1.2E-2</v>
      </c>
      <c r="FN44" s="2">
        <f t="shared" si="125"/>
        <v>15.012</v>
      </c>
      <c r="FO44" s="2">
        <f t="shared" si="126"/>
        <v>15</v>
      </c>
      <c r="FP44" s="2">
        <f t="shared" si="197"/>
        <v>0</v>
      </c>
      <c r="FQ44" s="2">
        <f t="shared" si="127"/>
        <v>1.4E-2</v>
      </c>
      <c r="FR44" s="2">
        <f t="shared" si="128"/>
        <v>15.013999999999999</v>
      </c>
      <c r="FS44" s="2">
        <f t="shared" si="129"/>
        <v>15</v>
      </c>
      <c r="FT44" s="2">
        <f t="shared" si="198"/>
        <v>0</v>
      </c>
      <c r="FU44" s="2">
        <f t="shared" si="130"/>
        <v>1.4999999999999999E-2</v>
      </c>
      <c r="FV44" s="2">
        <f t="shared" si="131"/>
        <v>15.015000000000001</v>
      </c>
      <c r="FW44" s="2">
        <f t="shared" si="132"/>
        <v>15</v>
      </c>
      <c r="FX44" s="2">
        <f t="shared" si="199"/>
        <v>0</v>
      </c>
      <c r="FY44" s="2">
        <f t="shared" si="133"/>
        <v>0.01</v>
      </c>
      <c r="FZ44" s="2">
        <f t="shared" si="134"/>
        <v>15.01</v>
      </c>
      <c r="GA44" s="2">
        <f t="shared" si="135"/>
        <v>15</v>
      </c>
      <c r="GB44" s="2">
        <f t="shared" si="200"/>
        <v>0</v>
      </c>
      <c r="GC44" s="2">
        <f t="shared" si="136"/>
        <v>1.2E-2</v>
      </c>
      <c r="GD44" s="2">
        <f t="shared" si="137"/>
        <v>15.012</v>
      </c>
      <c r="GE44" s="2">
        <f t="shared" si="138"/>
        <v>15</v>
      </c>
      <c r="GF44" s="2">
        <f t="shared" si="201"/>
        <v>0</v>
      </c>
      <c r="GG44" s="2">
        <f t="shared" si="139"/>
        <v>3.0000000000000001E-3</v>
      </c>
      <c r="GH44" s="2">
        <f t="shared" si="140"/>
        <v>15.003</v>
      </c>
      <c r="GI44" s="2">
        <f t="shared" si="141"/>
        <v>15</v>
      </c>
      <c r="GM44" s="2">
        <f t="shared" si="230"/>
        <v>0</v>
      </c>
      <c r="GN44" s="2" t="str">
        <f t="shared" si="231"/>
        <v>NO</v>
      </c>
      <c r="GO44" s="2">
        <f t="shared" si="232"/>
        <v>2000</v>
      </c>
      <c r="GP44" s="2" t="str">
        <f t="shared" si="233"/>
        <v>YES</v>
      </c>
      <c r="GR44" s="2">
        <f t="shared" si="202"/>
        <v>0</v>
      </c>
      <c r="GS44" s="2">
        <f t="shared" si="234"/>
        <v>6.0000000000000001E-3</v>
      </c>
      <c r="GT44" s="2">
        <f t="shared" si="235"/>
        <v>15.006</v>
      </c>
      <c r="GU44" s="2">
        <f t="shared" si="142"/>
        <v>15</v>
      </c>
      <c r="GV44" s="2">
        <f t="shared" si="203"/>
        <v>0</v>
      </c>
      <c r="GW44" s="2">
        <f t="shared" si="143"/>
        <v>1.0999999999999999E-2</v>
      </c>
      <c r="GX44" s="2">
        <f t="shared" si="144"/>
        <v>15.010999999999999</v>
      </c>
      <c r="GY44" s="2">
        <f t="shared" si="145"/>
        <v>15</v>
      </c>
      <c r="GZ44" s="2">
        <f t="shared" si="204"/>
        <v>0</v>
      </c>
      <c r="HA44" s="2">
        <f t="shared" si="146"/>
        <v>1.4E-2</v>
      </c>
      <c r="HB44" s="2">
        <f t="shared" si="147"/>
        <v>15.013999999999999</v>
      </c>
      <c r="HC44" s="2">
        <f t="shared" si="148"/>
        <v>15</v>
      </c>
      <c r="HD44" s="2">
        <f t="shared" si="205"/>
        <v>0</v>
      </c>
      <c r="HE44" s="2">
        <f t="shared" si="149"/>
        <v>1.4E-2</v>
      </c>
      <c r="HF44" s="2">
        <f t="shared" si="150"/>
        <v>15.013999999999999</v>
      </c>
      <c r="HG44" s="2">
        <f t="shared" si="151"/>
        <v>15</v>
      </c>
      <c r="HH44" s="2">
        <f t="shared" si="206"/>
        <v>0</v>
      </c>
      <c r="HI44" s="2">
        <f t="shared" si="152"/>
        <v>0.01</v>
      </c>
      <c r="HJ44" s="2">
        <f t="shared" si="153"/>
        <v>15.01</v>
      </c>
      <c r="HK44" s="2">
        <f t="shared" si="154"/>
        <v>15</v>
      </c>
      <c r="HL44" s="2">
        <f t="shared" si="207"/>
        <v>0</v>
      </c>
      <c r="HM44" s="2">
        <f t="shared" si="155"/>
        <v>1.0999999999999999E-2</v>
      </c>
      <c r="HN44" s="2">
        <f t="shared" si="156"/>
        <v>15.010999999999999</v>
      </c>
      <c r="HO44" s="2">
        <f t="shared" si="157"/>
        <v>15</v>
      </c>
      <c r="HP44" s="2">
        <f t="shared" si="208"/>
        <v>0</v>
      </c>
      <c r="HQ44" s="2">
        <f t="shared" si="158"/>
        <v>3.0000000000000001E-3</v>
      </c>
      <c r="HR44" s="2">
        <f t="shared" si="159"/>
        <v>15.003</v>
      </c>
      <c r="HS44" s="2">
        <f t="shared" si="160"/>
        <v>15</v>
      </c>
      <c r="HV44" s="2">
        <f t="shared" si="209"/>
        <v>0</v>
      </c>
      <c r="HW44" s="2">
        <f t="shared" si="236"/>
        <v>4.0000000000000001E-3</v>
      </c>
      <c r="HX44" s="2">
        <f t="shared" si="237"/>
        <v>15.004</v>
      </c>
      <c r="HY44" s="2">
        <f t="shared" si="161"/>
        <v>15</v>
      </c>
      <c r="HZ44" s="2">
        <f t="shared" si="210"/>
        <v>0</v>
      </c>
      <c r="IA44" s="2">
        <f t="shared" si="162"/>
        <v>8.9999999999999993E-3</v>
      </c>
      <c r="IB44" s="2">
        <f t="shared" si="163"/>
        <v>15.009</v>
      </c>
      <c r="IC44" s="2">
        <f t="shared" si="164"/>
        <v>15</v>
      </c>
      <c r="ID44" s="2">
        <f t="shared" si="211"/>
        <v>0</v>
      </c>
      <c r="IE44" s="2">
        <f t="shared" si="165"/>
        <v>1.0999999999999999E-2</v>
      </c>
      <c r="IF44" s="2">
        <f t="shared" si="166"/>
        <v>15.010999999999999</v>
      </c>
      <c r="IG44" s="2">
        <f t="shared" si="167"/>
        <v>15</v>
      </c>
      <c r="IH44" s="2">
        <f t="shared" si="212"/>
        <v>0</v>
      </c>
      <c r="II44" s="2">
        <f t="shared" si="168"/>
        <v>1.0999999999999999E-2</v>
      </c>
      <c r="IJ44" s="2">
        <f t="shared" si="169"/>
        <v>15.010999999999999</v>
      </c>
      <c r="IK44" s="2">
        <f t="shared" si="170"/>
        <v>15</v>
      </c>
      <c r="IL44" s="2">
        <f t="shared" si="213"/>
        <v>0</v>
      </c>
      <c r="IM44" s="2">
        <f t="shared" si="171"/>
        <v>4.0000000000000001E-3</v>
      </c>
      <c r="IN44" s="2">
        <f t="shared" si="172"/>
        <v>15.004</v>
      </c>
      <c r="IO44" s="2">
        <f t="shared" si="173"/>
        <v>15</v>
      </c>
      <c r="IP44" s="2">
        <f t="shared" si="214"/>
        <v>0</v>
      </c>
      <c r="IQ44" s="2">
        <f t="shared" si="174"/>
        <v>8.0000000000000002E-3</v>
      </c>
      <c r="IR44" s="2">
        <f t="shared" si="175"/>
        <v>15.007999999999999</v>
      </c>
      <c r="IS44" s="2">
        <f t="shared" si="176"/>
        <v>15</v>
      </c>
      <c r="IT44" s="2">
        <f t="shared" si="215"/>
        <v>0</v>
      </c>
      <c r="IU44" s="2">
        <f t="shared" si="177"/>
        <v>2E-3</v>
      </c>
      <c r="IV44" s="2">
        <f t="shared" si="178"/>
        <v>15.002000000000001</v>
      </c>
      <c r="IW44" s="2">
        <f t="shared" si="179"/>
        <v>15</v>
      </c>
    </row>
    <row r="45" spans="1:257" x14ac:dyDescent="0.45">
      <c r="A45" s="2">
        <f t="shared" si="63"/>
        <v>15</v>
      </c>
      <c r="B45" s="32">
        <v>41</v>
      </c>
      <c r="C45" s="22"/>
      <c r="D45" s="22"/>
      <c r="E45" s="22"/>
      <c r="F45" s="2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24">
        <f t="shared" si="216"/>
        <v>2000</v>
      </c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24">
        <f t="shared" si="64"/>
        <v>0</v>
      </c>
      <c r="AL45" s="24">
        <f t="shared" si="217"/>
        <v>2000</v>
      </c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24">
        <f t="shared" si="65"/>
        <v>0</v>
      </c>
      <c r="AX45" s="24">
        <f t="shared" si="218"/>
        <v>2000</v>
      </c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24">
        <f t="shared" si="66"/>
        <v>0</v>
      </c>
      <c r="BJ45" s="24">
        <f t="shared" si="219"/>
        <v>2000</v>
      </c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24">
        <f t="shared" si="67"/>
        <v>0</v>
      </c>
      <c r="BV45" s="24">
        <f t="shared" si="220"/>
        <v>2000</v>
      </c>
      <c r="BW45" s="24">
        <f t="shared" si="68"/>
        <v>15</v>
      </c>
      <c r="BX45" s="24">
        <f t="shared" si="69"/>
        <v>15</v>
      </c>
      <c r="BY45" s="24">
        <f t="shared" si="70"/>
        <v>15</v>
      </c>
      <c r="BZ45" s="24">
        <f t="shared" si="71"/>
        <v>15</v>
      </c>
      <c r="CA45" s="24">
        <f t="shared" si="72"/>
        <v>15</v>
      </c>
      <c r="CB45" s="24">
        <f t="shared" si="221"/>
        <v>15</v>
      </c>
      <c r="CC45" s="24">
        <f t="shared" si="222"/>
        <v>15</v>
      </c>
      <c r="CD45" s="24">
        <f t="shared" si="223"/>
        <v>15</v>
      </c>
      <c r="CE45" s="24">
        <f t="shared" si="224"/>
        <v>15</v>
      </c>
      <c r="CF45" s="24">
        <f t="shared" si="225"/>
        <v>15</v>
      </c>
      <c r="CG45" s="24" t="str">
        <f>IF($O45=Constants!$B$2,RANK($CA45,$CA$6:$CA$64,1),"-")</f>
        <v>-</v>
      </c>
      <c r="CH45" s="24" t="str">
        <f t="shared" si="73"/>
        <v/>
      </c>
      <c r="CI45" s="24" t="str">
        <f>IF($O45=Constants!$B$3,RANK($CA45,$CA$6:$CA$64,1),"-")</f>
        <v>-</v>
      </c>
      <c r="CJ45" s="24" t="str">
        <f t="shared" si="74"/>
        <v/>
      </c>
      <c r="CK45" s="24" t="str">
        <f>IF($O45=Constants!$B$4,RANK($CA45,$CA$6:$CA$64,1),"-")</f>
        <v>-</v>
      </c>
      <c r="CL45" s="24" t="str">
        <f t="shared" si="75"/>
        <v/>
      </c>
      <c r="CM45" s="24" t="str">
        <f>IF($O45=Constants!$B$5,RANK($CA45,$CA$6:$CA$64,1),"-")</f>
        <v>-</v>
      </c>
      <c r="CN45" s="24" t="str">
        <f t="shared" si="76"/>
        <v/>
      </c>
      <c r="CO45" s="24" t="str">
        <f>IF($O45=Constants!$B$6,RANK($CA45,$CA$6:$CA$64,1),"-")</f>
        <v>-</v>
      </c>
      <c r="CP45" s="24" t="str">
        <f t="shared" si="77"/>
        <v/>
      </c>
      <c r="CQ45" s="24" t="str">
        <f>IF($O45=Constants!$B$7,RANK($CA45,$CA$6:$CA$64,1),"-")</f>
        <v>-</v>
      </c>
      <c r="CR45" s="24" t="str">
        <f t="shared" si="78"/>
        <v/>
      </c>
      <c r="CS45" s="24" t="str">
        <f>IF($G45=Constants!$C$4,RANK($CA45,$CA$6:$CA$64,1),"-")</f>
        <v>-</v>
      </c>
      <c r="CT45" s="24" t="str">
        <f t="shared" si="79"/>
        <v xml:space="preserve"> </v>
      </c>
      <c r="CU45" s="24" t="str">
        <f>IF($G45=Constants!$C$2,RANK($CA45,$CA$6:$CA$64,1),"-")</f>
        <v>-</v>
      </c>
      <c r="CV45" s="24" t="str">
        <f t="shared" si="80"/>
        <v xml:space="preserve"> </v>
      </c>
      <c r="CW45" s="24" t="str">
        <f t="shared" si="81"/>
        <v xml:space="preserve"> </v>
      </c>
      <c r="CX45" s="57">
        <f t="shared" si="180"/>
        <v>0</v>
      </c>
      <c r="CY45" s="24">
        <f t="shared" si="82"/>
        <v>0</v>
      </c>
      <c r="DA45" s="2">
        <f t="shared" si="181"/>
        <v>0</v>
      </c>
      <c r="DB45" s="2">
        <f t="shared" si="226"/>
        <v>1.2E-2</v>
      </c>
      <c r="DC45" s="2">
        <f t="shared" si="83"/>
        <v>15.012</v>
      </c>
      <c r="DD45" s="2">
        <f t="shared" si="84"/>
        <v>15</v>
      </c>
      <c r="DE45" s="2">
        <f t="shared" si="182"/>
        <v>0</v>
      </c>
      <c r="DF45" s="2">
        <f t="shared" si="85"/>
        <v>1.2999999999999999E-2</v>
      </c>
      <c r="DG45" s="2">
        <f t="shared" si="86"/>
        <v>15.013</v>
      </c>
      <c r="DH45" s="2">
        <f t="shared" si="87"/>
        <v>15</v>
      </c>
      <c r="DI45" s="2">
        <f t="shared" si="183"/>
        <v>0</v>
      </c>
      <c r="DJ45" s="2">
        <f t="shared" si="88"/>
        <v>1.4E-2</v>
      </c>
      <c r="DK45" s="2">
        <f t="shared" si="89"/>
        <v>15.013999999999999</v>
      </c>
      <c r="DL45" s="2">
        <f t="shared" si="90"/>
        <v>15</v>
      </c>
      <c r="DM45" s="2">
        <f t="shared" si="184"/>
        <v>0</v>
      </c>
      <c r="DN45" s="2">
        <f t="shared" si="91"/>
        <v>1.4999999999999999E-2</v>
      </c>
      <c r="DO45" s="2">
        <f t="shared" si="92"/>
        <v>15.015000000000001</v>
      </c>
      <c r="DP45" s="2">
        <f t="shared" si="93"/>
        <v>15</v>
      </c>
      <c r="DQ45" s="2">
        <f t="shared" si="185"/>
        <v>0</v>
      </c>
      <c r="DR45" s="2">
        <f t="shared" si="94"/>
        <v>1.2E-2</v>
      </c>
      <c r="DS45" s="2">
        <f t="shared" si="95"/>
        <v>15.012</v>
      </c>
      <c r="DT45" s="2">
        <f t="shared" si="96"/>
        <v>15</v>
      </c>
      <c r="DU45" s="2">
        <f t="shared" si="186"/>
        <v>0</v>
      </c>
      <c r="DV45" s="2">
        <f t="shared" si="97"/>
        <v>1.4999999999999999E-2</v>
      </c>
      <c r="DW45" s="2">
        <f t="shared" si="98"/>
        <v>15.015000000000001</v>
      </c>
      <c r="DX45" s="2">
        <f t="shared" si="99"/>
        <v>15</v>
      </c>
      <c r="DY45" s="2">
        <f t="shared" si="187"/>
        <v>0</v>
      </c>
      <c r="DZ45" s="2">
        <f t="shared" si="100"/>
        <v>1.2E-2</v>
      </c>
      <c r="EA45" s="2">
        <f t="shared" si="101"/>
        <v>15.012</v>
      </c>
      <c r="EB45" s="2">
        <f t="shared" si="102"/>
        <v>15</v>
      </c>
      <c r="EE45" s="2">
        <f t="shared" si="188"/>
        <v>0</v>
      </c>
      <c r="EF45" s="2">
        <f t="shared" si="227"/>
        <v>1.2E-2</v>
      </c>
      <c r="EG45" s="2">
        <f t="shared" si="103"/>
        <v>15.012</v>
      </c>
      <c r="EH45" s="2">
        <f t="shared" si="104"/>
        <v>15</v>
      </c>
      <c r="EI45" s="2">
        <f t="shared" si="189"/>
        <v>0</v>
      </c>
      <c r="EJ45" s="2">
        <f t="shared" si="105"/>
        <v>1.2E-2</v>
      </c>
      <c r="EK45" s="2">
        <f t="shared" si="106"/>
        <v>15.012</v>
      </c>
      <c r="EL45" s="2">
        <f t="shared" si="107"/>
        <v>15</v>
      </c>
      <c r="EM45" s="2">
        <f t="shared" si="190"/>
        <v>0</v>
      </c>
      <c r="EN45" s="2">
        <f t="shared" si="108"/>
        <v>1.4E-2</v>
      </c>
      <c r="EO45" s="2">
        <f t="shared" si="109"/>
        <v>15.013999999999999</v>
      </c>
      <c r="EP45" s="2">
        <f t="shared" si="110"/>
        <v>15</v>
      </c>
      <c r="EQ45" s="2">
        <f t="shared" si="191"/>
        <v>0</v>
      </c>
      <c r="ER45" s="2">
        <f t="shared" si="111"/>
        <v>1.4999999999999999E-2</v>
      </c>
      <c r="ES45" s="2">
        <f t="shared" si="112"/>
        <v>15.015000000000001</v>
      </c>
      <c r="ET45" s="2">
        <f t="shared" si="113"/>
        <v>15</v>
      </c>
      <c r="EU45" s="2">
        <f t="shared" si="192"/>
        <v>0</v>
      </c>
      <c r="EV45" s="2">
        <f t="shared" si="114"/>
        <v>1.2E-2</v>
      </c>
      <c r="EW45" s="2">
        <f t="shared" si="115"/>
        <v>15.012</v>
      </c>
      <c r="EX45" s="2">
        <f t="shared" si="116"/>
        <v>15</v>
      </c>
      <c r="EY45" s="2">
        <f t="shared" si="193"/>
        <v>0</v>
      </c>
      <c r="EZ45" s="2">
        <f t="shared" si="117"/>
        <v>1.4E-2</v>
      </c>
      <c r="FA45" s="2">
        <f t="shared" si="118"/>
        <v>15.013999999999999</v>
      </c>
      <c r="FB45" s="2">
        <f t="shared" si="119"/>
        <v>15</v>
      </c>
      <c r="FC45" s="2">
        <f t="shared" si="194"/>
        <v>0</v>
      </c>
      <c r="FD45" s="2">
        <f t="shared" si="120"/>
        <v>8.0000000000000002E-3</v>
      </c>
      <c r="FE45" s="2">
        <f t="shared" si="121"/>
        <v>15.007999999999999</v>
      </c>
      <c r="FF45" s="2">
        <f t="shared" si="122"/>
        <v>15</v>
      </c>
      <c r="FH45" s="2">
        <f t="shared" si="195"/>
        <v>0</v>
      </c>
      <c r="FI45" s="2">
        <f t="shared" si="228"/>
        <v>1.2E-2</v>
      </c>
      <c r="FJ45" s="2">
        <f t="shared" si="229"/>
        <v>15.012</v>
      </c>
      <c r="FK45" s="2">
        <f t="shared" si="123"/>
        <v>15</v>
      </c>
      <c r="FL45" s="2">
        <f t="shared" si="196"/>
        <v>0</v>
      </c>
      <c r="FM45" s="2">
        <f t="shared" si="124"/>
        <v>1.2E-2</v>
      </c>
      <c r="FN45" s="2">
        <f t="shared" si="125"/>
        <v>15.012</v>
      </c>
      <c r="FO45" s="2">
        <f t="shared" si="126"/>
        <v>15</v>
      </c>
      <c r="FP45" s="2">
        <f t="shared" si="197"/>
        <v>0</v>
      </c>
      <c r="FQ45" s="2">
        <f t="shared" si="127"/>
        <v>1.4E-2</v>
      </c>
      <c r="FR45" s="2">
        <f t="shared" si="128"/>
        <v>15.013999999999999</v>
      </c>
      <c r="FS45" s="2">
        <f t="shared" si="129"/>
        <v>15</v>
      </c>
      <c r="FT45" s="2">
        <f t="shared" si="198"/>
        <v>0</v>
      </c>
      <c r="FU45" s="2">
        <f t="shared" si="130"/>
        <v>1.4999999999999999E-2</v>
      </c>
      <c r="FV45" s="2">
        <f t="shared" si="131"/>
        <v>15.015000000000001</v>
      </c>
      <c r="FW45" s="2">
        <f t="shared" si="132"/>
        <v>15</v>
      </c>
      <c r="FX45" s="2">
        <f t="shared" si="199"/>
        <v>0</v>
      </c>
      <c r="FY45" s="2">
        <f t="shared" si="133"/>
        <v>0.01</v>
      </c>
      <c r="FZ45" s="2">
        <f t="shared" si="134"/>
        <v>15.01</v>
      </c>
      <c r="GA45" s="2">
        <f t="shared" si="135"/>
        <v>15</v>
      </c>
      <c r="GB45" s="2">
        <f t="shared" si="200"/>
        <v>0</v>
      </c>
      <c r="GC45" s="2">
        <f t="shared" si="136"/>
        <v>1.2E-2</v>
      </c>
      <c r="GD45" s="2">
        <f t="shared" si="137"/>
        <v>15.012</v>
      </c>
      <c r="GE45" s="2">
        <f t="shared" si="138"/>
        <v>15</v>
      </c>
      <c r="GF45" s="2">
        <f t="shared" si="201"/>
        <v>0</v>
      </c>
      <c r="GG45" s="2">
        <f t="shared" si="139"/>
        <v>3.0000000000000001E-3</v>
      </c>
      <c r="GH45" s="2">
        <f t="shared" si="140"/>
        <v>15.003</v>
      </c>
      <c r="GI45" s="2">
        <f t="shared" si="141"/>
        <v>15</v>
      </c>
      <c r="GM45" s="2">
        <f t="shared" si="230"/>
        <v>0</v>
      </c>
      <c r="GN45" s="2" t="str">
        <f t="shared" si="231"/>
        <v>NO</v>
      </c>
      <c r="GO45" s="2">
        <f t="shared" si="232"/>
        <v>2000</v>
      </c>
      <c r="GP45" s="2" t="str">
        <f t="shared" si="233"/>
        <v>YES</v>
      </c>
      <c r="GR45" s="2">
        <f t="shared" si="202"/>
        <v>0</v>
      </c>
      <c r="GS45" s="2">
        <f t="shared" si="234"/>
        <v>6.0000000000000001E-3</v>
      </c>
      <c r="GT45" s="2">
        <f t="shared" si="235"/>
        <v>15.006</v>
      </c>
      <c r="GU45" s="2">
        <f t="shared" si="142"/>
        <v>15</v>
      </c>
      <c r="GV45" s="2">
        <f t="shared" si="203"/>
        <v>0</v>
      </c>
      <c r="GW45" s="2">
        <f t="shared" si="143"/>
        <v>1.0999999999999999E-2</v>
      </c>
      <c r="GX45" s="2">
        <f t="shared" si="144"/>
        <v>15.010999999999999</v>
      </c>
      <c r="GY45" s="2">
        <f t="shared" si="145"/>
        <v>15</v>
      </c>
      <c r="GZ45" s="2">
        <f t="shared" si="204"/>
        <v>0</v>
      </c>
      <c r="HA45" s="2">
        <f t="shared" si="146"/>
        <v>1.4E-2</v>
      </c>
      <c r="HB45" s="2">
        <f t="shared" si="147"/>
        <v>15.013999999999999</v>
      </c>
      <c r="HC45" s="2">
        <f t="shared" si="148"/>
        <v>15</v>
      </c>
      <c r="HD45" s="2">
        <f t="shared" si="205"/>
        <v>0</v>
      </c>
      <c r="HE45" s="2">
        <f t="shared" si="149"/>
        <v>1.4E-2</v>
      </c>
      <c r="HF45" s="2">
        <f t="shared" si="150"/>
        <v>15.013999999999999</v>
      </c>
      <c r="HG45" s="2">
        <f t="shared" si="151"/>
        <v>15</v>
      </c>
      <c r="HH45" s="2">
        <f t="shared" si="206"/>
        <v>0</v>
      </c>
      <c r="HI45" s="2">
        <f t="shared" si="152"/>
        <v>0.01</v>
      </c>
      <c r="HJ45" s="2">
        <f t="shared" si="153"/>
        <v>15.01</v>
      </c>
      <c r="HK45" s="2">
        <f t="shared" si="154"/>
        <v>15</v>
      </c>
      <c r="HL45" s="2">
        <f t="shared" si="207"/>
        <v>0</v>
      </c>
      <c r="HM45" s="2">
        <f t="shared" si="155"/>
        <v>1.0999999999999999E-2</v>
      </c>
      <c r="HN45" s="2">
        <f t="shared" si="156"/>
        <v>15.010999999999999</v>
      </c>
      <c r="HO45" s="2">
        <f t="shared" si="157"/>
        <v>15</v>
      </c>
      <c r="HP45" s="2">
        <f t="shared" si="208"/>
        <v>0</v>
      </c>
      <c r="HQ45" s="2">
        <f t="shared" si="158"/>
        <v>3.0000000000000001E-3</v>
      </c>
      <c r="HR45" s="2">
        <f t="shared" si="159"/>
        <v>15.003</v>
      </c>
      <c r="HS45" s="2">
        <f t="shared" si="160"/>
        <v>15</v>
      </c>
      <c r="HV45" s="2">
        <f t="shared" si="209"/>
        <v>0</v>
      </c>
      <c r="HW45" s="2">
        <f t="shared" si="236"/>
        <v>4.0000000000000001E-3</v>
      </c>
      <c r="HX45" s="2">
        <f t="shared" si="237"/>
        <v>15.004</v>
      </c>
      <c r="HY45" s="2">
        <f t="shared" si="161"/>
        <v>15</v>
      </c>
      <c r="HZ45" s="2">
        <f t="shared" si="210"/>
        <v>0</v>
      </c>
      <c r="IA45" s="2">
        <f t="shared" si="162"/>
        <v>8.9999999999999993E-3</v>
      </c>
      <c r="IB45" s="2">
        <f t="shared" si="163"/>
        <v>15.009</v>
      </c>
      <c r="IC45" s="2">
        <f t="shared" si="164"/>
        <v>15</v>
      </c>
      <c r="ID45" s="2">
        <f t="shared" si="211"/>
        <v>0</v>
      </c>
      <c r="IE45" s="2">
        <f t="shared" si="165"/>
        <v>1.0999999999999999E-2</v>
      </c>
      <c r="IF45" s="2">
        <f t="shared" si="166"/>
        <v>15.010999999999999</v>
      </c>
      <c r="IG45" s="2">
        <f t="shared" si="167"/>
        <v>15</v>
      </c>
      <c r="IH45" s="2">
        <f t="shared" si="212"/>
        <v>0</v>
      </c>
      <c r="II45" s="2">
        <f t="shared" si="168"/>
        <v>1.0999999999999999E-2</v>
      </c>
      <c r="IJ45" s="2">
        <f t="shared" si="169"/>
        <v>15.010999999999999</v>
      </c>
      <c r="IK45" s="2">
        <f t="shared" si="170"/>
        <v>15</v>
      </c>
      <c r="IL45" s="2">
        <f t="shared" si="213"/>
        <v>0</v>
      </c>
      <c r="IM45" s="2">
        <f t="shared" si="171"/>
        <v>4.0000000000000001E-3</v>
      </c>
      <c r="IN45" s="2">
        <f t="shared" si="172"/>
        <v>15.004</v>
      </c>
      <c r="IO45" s="2">
        <f t="shared" si="173"/>
        <v>15</v>
      </c>
      <c r="IP45" s="2">
        <f t="shared" si="214"/>
        <v>0</v>
      </c>
      <c r="IQ45" s="2">
        <f t="shared" si="174"/>
        <v>8.0000000000000002E-3</v>
      </c>
      <c r="IR45" s="2">
        <f t="shared" si="175"/>
        <v>15.007999999999999</v>
      </c>
      <c r="IS45" s="2">
        <f t="shared" si="176"/>
        <v>15</v>
      </c>
      <c r="IT45" s="2">
        <f t="shared" si="215"/>
        <v>0</v>
      </c>
      <c r="IU45" s="2">
        <f t="shared" si="177"/>
        <v>2E-3</v>
      </c>
      <c r="IV45" s="2">
        <f t="shared" si="178"/>
        <v>15.002000000000001</v>
      </c>
      <c r="IW45" s="2">
        <f t="shared" si="179"/>
        <v>15</v>
      </c>
    </row>
    <row r="46" spans="1:257" x14ac:dyDescent="0.45">
      <c r="A46" s="2">
        <f t="shared" si="63"/>
        <v>15</v>
      </c>
      <c r="B46" s="32">
        <v>42</v>
      </c>
      <c r="C46" s="22"/>
      <c r="D46" s="22"/>
      <c r="E46" s="22"/>
      <c r="F46" s="2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24">
        <f t="shared" si="216"/>
        <v>2000</v>
      </c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24">
        <f t="shared" si="64"/>
        <v>0</v>
      </c>
      <c r="AL46" s="24">
        <f t="shared" si="217"/>
        <v>2000</v>
      </c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24">
        <f t="shared" si="65"/>
        <v>0</v>
      </c>
      <c r="AX46" s="24">
        <f t="shared" si="218"/>
        <v>2000</v>
      </c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24">
        <f t="shared" si="66"/>
        <v>0</v>
      </c>
      <c r="BJ46" s="24">
        <f t="shared" si="219"/>
        <v>2000</v>
      </c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24">
        <f t="shared" si="67"/>
        <v>0</v>
      </c>
      <c r="BV46" s="24">
        <f t="shared" si="220"/>
        <v>2000</v>
      </c>
      <c r="BW46" s="24">
        <f t="shared" si="68"/>
        <v>15</v>
      </c>
      <c r="BX46" s="24">
        <f t="shared" si="69"/>
        <v>15</v>
      </c>
      <c r="BY46" s="24">
        <f t="shared" si="70"/>
        <v>15</v>
      </c>
      <c r="BZ46" s="24">
        <f t="shared" si="71"/>
        <v>15</v>
      </c>
      <c r="CA46" s="24">
        <f t="shared" si="72"/>
        <v>15</v>
      </c>
      <c r="CB46" s="24">
        <f t="shared" si="221"/>
        <v>15</v>
      </c>
      <c r="CC46" s="24">
        <f t="shared" si="222"/>
        <v>15</v>
      </c>
      <c r="CD46" s="24">
        <f t="shared" si="223"/>
        <v>15</v>
      </c>
      <c r="CE46" s="24">
        <f t="shared" si="224"/>
        <v>15</v>
      </c>
      <c r="CF46" s="24">
        <f t="shared" si="225"/>
        <v>15</v>
      </c>
      <c r="CG46" s="24" t="str">
        <f>IF($O46=Constants!$B$2,RANK($CA46,$CA$6:$CA$64,1),"-")</f>
        <v>-</v>
      </c>
      <c r="CH46" s="24" t="str">
        <f t="shared" si="73"/>
        <v/>
      </c>
      <c r="CI46" s="24" t="str">
        <f>IF($O46=Constants!$B$3,RANK($CA46,$CA$6:$CA$64,1),"-")</f>
        <v>-</v>
      </c>
      <c r="CJ46" s="24" t="str">
        <f t="shared" si="74"/>
        <v/>
      </c>
      <c r="CK46" s="24" t="str">
        <f>IF($O46=Constants!$B$4,RANK($CA46,$CA$6:$CA$64,1),"-")</f>
        <v>-</v>
      </c>
      <c r="CL46" s="24" t="str">
        <f t="shared" si="75"/>
        <v/>
      </c>
      <c r="CM46" s="24" t="str">
        <f>IF($O46=Constants!$B$5,RANK($CA46,$CA$6:$CA$64,1),"-")</f>
        <v>-</v>
      </c>
      <c r="CN46" s="24" t="str">
        <f t="shared" si="76"/>
        <v/>
      </c>
      <c r="CO46" s="24" t="str">
        <f>IF($O46=Constants!$B$6,RANK($CA46,$CA$6:$CA$64,1),"-")</f>
        <v>-</v>
      </c>
      <c r="CP46" s="24" t="str">
        <f t="shared" si="77"/>
        <v/>
      </c>
      <c r="CQ46" s="24" t="str">
        <f>IF($O46=Constants!$B$7,RANK($CA46,$CA$6:$CA$64,1),"-")</f>
        <v>-</v>
      </c>
      <c r="CR46" s="24" t="str">
        <f t="shared" si="78"/>
        <v/>
      </c>
      <c r="CS46" s="24" t="str">
        <f>IF($G46=Constants!$C$4,RANK($CA46,$CA$6:$CA$64,1),"-")</f>
        <v>-</v>
      </c>
      <c r="CT46" s="24" t="str">
        <f t="shared" si="79"/>
        <v xml:space="preserve"> </v>
      </c>
      <c r="CU46" s="24" t="str">
        <f>IF($G46=Constants!$C$2,RANK($CA46,$CA$6:$CA$64,1),"-")</f>
        <v>-</v>
      </c>
      <c r="CV46" s="24" t="str">
        <f t="shared" si="80"/>
        <v xml:space="preserve"> </v>
      </c>
      <c r="CW46" s="24" t="str">
        <f t="shared" si="81"/>
        <v xml:space="preserve"> </v>
      </c>
      <c r="CX46" s="57">
        <f t="shared" si="180"/>
        <v>0</v>
      </c>
      <c r="CY46" s="24">
        <f t="shared" si="82"/>
        <v>0</v>
      </c>
      <c r="DA46" s="2">
        <f t="shared" si="181"/>
        <v>0</v>
      </c>
      <c r="DB46" s="2">
        <f t="shared" si="226"/>
        <v>1.2E-2</v>
      </c>
      <c r="DC46" s="2">
        <f t="shared" si="83"/>
        <v>15.012</v>
      </c>
      <c r="DD46" s="2">
        <f t="shared" si="84"/>
        <v>15</v>
      </c>
      <c r="DE46" s="2">
        <f t="shared" si="182"/>
        <v>0</v>
      </c>
      <c r="DF46" s="2">
        <f t="shared" si="85"/>
        <v>1.2999999999999999E-2</v>
      </c>
      <c r="DG46" s="2">
        <f t="shared" si="86"/>
        <v>15.013</v>
      </c>
      <c r="DH46" s="2">
        <f t="shared" si="87"/>
        <v>15</v>
      </c>
      <c r="DI46" s="2">
        <f t="shared" si="183"/>
        <v>0</v>
      </c>
      <c r="DJ46" s="2">
        <f t="shared" si="88"/>
        <v>1.4E-2</v>
      </c>
      <c r="DK46" s="2">
        <f t="shared" si="89"/>
        <v>15.013999999999999</v>
      </c>
      <c r="DL46" s="2">
        <f t="shared" si="90"/>
        <v>15</v>
      </c>
      <c r="DM46" s="2">
        <f t="shared" si="184"/>
        <v>0</v>
      </c>
      <c r="DN46" s="2">
        <f t="shared" si="91"/>
        <v>1.4999999999999999E-2</v>
      </c>
      <c r="DO46" s="2">
        <f t="shared" si="92"/>
        <v>15.015000000000001</v>
      </c>
      <c r="DP46" s="2">
        <f t="shared" si="93"/>
        <v>15</v>
      </c>
      <c r="DQ46" s="2">
        <f t="shared" si="185"/>
        <v>0</v>
      </c>
      <c r="DR46" s="2">
        <f t="shared" si="94"/>
        <v>1.2E-2</v>
      </c>
      <c r="DS46" s="2">
        <f t="shared" si="95"/>
        <v>15.012</v>
      </c>
      <c r="DT46" s="2">
        <f t="shared" si="96"/>
        <v>15</v>
      </c>
      <c r="DU46" s="2">
        <f t="shared" si="186"/>
        <v>0</v>
      </c>
      <c r="DV46" s="2">
        <f t="shared" si="97"/>
        <v>1.4999999999999999E-2</v>
      </c>
      <c r="DW46" s="2">
        <f t="shared" si="98"/>
        <v>15.015000000000001</v>
      </c>
      <c r="DX46" s="2">
        <f t="shared" si="99"/>
        <v>15</v>
      </c>
      <c r="DY46" s="2">
        <f t="shared" si="187"/>
        <v>0</v>
      </c>
      <c r="DZ46" s="2">
        <f t="shared" si="100"/>
        <v>1.2E-2</v>
      </c>
      <c r="EA46" s="2">
        <f t="shared" si="101"/>
        <v>15.012</v>
      </c>
      <c r="EB46" s="2">
        <f t="shared" si="102"/>
        <v>15</v>
      </c>
      <c r="EE46" s="2">
        <f t="shared" si="188"/>
        <v>0</v>
      </c>
      <c r="EF46" s="2">
        <f t="shared" si="227"/>
        <v>1.2E-2</v>
      </c>
      <c r="EG46" s="2">
        <f t="shared" si="103"/>
        <v>15.012</v>
      </c>
      <c r="EH46" s="2">
        <f t="shared" si="104"/>
        <v>15</v>
      </c>
      <c r="EI46" s="2">
        <f t="shared" si="189"/>
        <v>0</v>
      </c>
      <c r="EJ46" s="2">
        <f t="shared" si="105"/>
        <v>1.2E-2</v>
      </c>
      <c r="EK46" s="2">
        <f t="shared" si="106"/>
        <v>15.012</v>
      </c>
      <c r="EL46" s="2">
        <f t="shared" si="107"/>
        <v>15</v>
      </c>
      <c r="EM46" s="2">
        <f t="shared" si="190"/>
        <v>0</v>
      </c>
      <c r="EN46" s="2">
        <f t="shared" si="108"/>
        <v>1.4E-2</v>
      </c>
      <c r="EO46" s="2">
        <f t="shared" si="109"/>
        <v>15.013999999999999</v>
      </c>
      <c r="EP46" s="2">
        <f t="shared" si="110"/>
        <v>15</v>
      </c>
      <c r="EQ46" s="2">
        <f t="shared" si="191"/>
        <v>0</v>
      </c>
      <c r="ER46" s="2">
        <f t="shared" si="111"/>
        <v>1.4999999999999999E-2</v>
      </c>
      <c r="ES46" s="2">
        <f t="shared" si="112"/>
        <v>15.015000000000001</v>
      </c>
      <c r="ET46" s="2">
        <f t="shared" si="113"/>
        <v>15</v>
      </c>
      <c r="EU46" s="2">
        <f t="shared" si="192"/>
        <v>0</v>
      </c>
      <c r="EV46" s="2">
        <f t="shared" si="114"/>
        <v>1.2E-2</v>
      </c>
      <c r="EW46" s="2">
        <f t="shared" si="115"/>
        <v>15.012</v>
      </c>
      <c r="EX46" s="2">
        <f t="shared" si="116"/>
        <v>15</v>
      </c>
      <c r="EY46" s="2">
        <f t="shared" si="193"/>
        <v>0</v>
      </c>
      <c r="EZ46" s="2">
        <f t="shared" si="117"/>
        <v>1.4E-2</v>
      </c>
      <c r="FA46" s="2">
        <f t="shared" si="118"/>
        <v>15.013999999999999</v>
      </c>
      <c r="FB46" s="2">
        <f t="shared" si="119"/>
        <v>15</v>
      </c>
      <c r="FC46" s="2">
        <f t="shared" si="194"/>
        <v>0</v>
      </c>
      <c r="FD46" s="2">
        <f t="shared" si="120"/>
        <v>8.0000000000000002E-3</v>
      </c>
      <c r="FE46" s="2">
        <f t="shared" si="121"/>
        <v>15.007999999999999</v>
      </c>
      <c r="FF46" s="2">
        <f t="shared" si="122"/>
        <v>15</v>
      </c>
      <c r="FH46" s="2">
        <f t="shared" si="195"/>
        <v>0</v>
      </c>
      <c r="FI46" s="2">
        <f t="shared" si="228"/>
        <v>1.2E-2</v>
      </c>
      <c r="FJ46" s="2">
        <f t="shared" si="229"/>
        <v>15.012</v>
      </c>
      <c r="FK46" s="2">
        <f t="shared" si="123"/>
        <v>15</v>
      </c>
      <c r="FL46" s="2">
        <f t="shared" si="196"/>
        <v>0</v>
      </c>
      <c r="FM46" s="2">
        <f t="shared" si="124"/>
        <v>1.2E-2</v>
      </c>
      <c r="FN46" s="2">
        <f t="shared" si="125"/>
        <v>15.012</v>
      </c>
      <c r="FO46" s="2">
        <f t="shared" si="126"/>
        <v>15</v>
      </c>
      <c r="FP46" s="2">
        <f t="shared" si="197"/>
        <v>0</v>
      </c>
      <c r="FQ46" s="2">
        <f t="shared" si="127"/>
        <v>1.4E-2</v>
      </c>
      <c r="FR46" s="2">
        <f t="shared" si="128"/>
        <v>15.013999999999999</v>
      </c>
      <c r="FS46" s="2">
        <f t="shared" si="129"/>
        <v>15</v>
      </c>
      <c r="FT46" s="2">
        <f t="shared" si="198"/>
        <v>0</v>
      </c>
      <c r="FU46" s="2">
        <f t="shared" si="130"/>
        <v>1.4999999999999999E-2</v>
      </c>
      <c r="FV46" s="2">
        <f t="shared" si="131"/>
        <v>15.015000000000001</v>
      </c>
      <c r="FW46" s="2">
        <f t="shared" si="132"/>
        <v>15</v>
      </c>
      <c r="FX46" s="2">
        <f t="shared" si="199"/>
        <v>0</v>
      </c>
      <c r="FY46" s="2">
        <f t="shared" si="133"/>
        <v>0.01</v>
      </c>
      <c r="FZ46" s="2">
        <f t="shared" si="134"/>
        <v>15.01</v>
      </c>
      <c r="GA46" s="2">
        <f t="shared" si="135"/>
        <v>15</v>
      </c>
      <c r="GB46" s="2">
        <f t="shared" si="200"/>
        <v>0</v>
      </c>
      <c r="GC46" s="2">
        <f t="shared" si="136"/>
        <v>1.2E-2</v>
      </c>
      <c r="GD46" s="2">
        <f t="shared" si="137"/>
        <v>15.012</v>
      </c>
      <c r="GE46" s="2">
        <f t="shared" si="138"/>
        <v>15</v>
      </c>
      <c r="GF46" s="2">
        <f t="shared" si="201"/>
        <v>0</v>
      </c>
      <c r="GG46" s="2">
        <f t="shared" si="139"/>
        <v>3.0000000000000001E-3</v>
      </c>
      <c r="GH46" s="2">
        <f t="shared" si="140"/>
        <v>15.003</v>
      </c>
      <c r="GI46" s="2">
        <f t="shared" si="141"/>
        <v>15</v>
      </c>
      <c r="GM46" s="2">
        <f t="shared" si="230"/>
        <v>0</v>
      </c>
      <c r="GN46" s="2" t="str">
        <f t="shared" si="231"/>
        <v>NO</v>
      </c>
      <c r="GO46" s="2">
        <f t="shared" si="232"/>
        <v>2000</v>
      </c>
      <c r="GP46" s="2" t="str">
        <f t="shared" si="233"/>
        <v>YES</v>
      </c>
      <c r="GR46" s="2">
        <f t="shared" si="202"/>
        <v>0</v>
      </c>
      <c r="GS46" s="2">
        <f t="shared" si="234"/>
        <v>6.0000000000000001E-3</v>
      </c>
      <c r="GT46" s="2">
        <f t="shared" si="235"/>
        <v>15.006</v>
      </c>
      <c r="GU46" s="2">
        <f t="shared" si="142"/>
        <v>15</v>
      </c>
      <c r="GV46" s="2">
        <f t="shared" si="203"/>
        <v>0</v>
      </c>
      <c r="GW46" s="2">
        <f t="shared" si="143"/>
        <v>1.0999999999999999E-2</v>
      </c>
      <c r="GX46" s="2">
        <f t="shared" si="144"/>
        <v>15.010999999999999</v>
      </c>
      <c r="GY46" s="2">
        <f t="shared" si="145"/>
        <v>15</v>
      </c>
      <c r="GZ46" s="2">
        <f t="shared" si="204"/>
        <v>0</v>
      </c>
      <c r="HA46" s="2">
        <f t="shared" si="146"/>
        <v>1.4E-2</v>
      </c>
      <c r="HB46" s="2">
        <f t="shared" si="147"/>
        <v>15.013999999999999</v>
      </c>
      <c r="HC46" s="2">
        <f t="shared" si="148"/>
        <v>15</v>
      </c>
      <c r="HD46" s="2">
        <f t="shared" si="205"/>
        <v>0</v>
      </c>
      <c r="HE46" s="2">
        <f t="shared" si="149"/>
        <v>1.4E-2</v>
      </c>
      <c r="HF46" s="2">
        <f t="shared" si="150"/>
        <v>15.013999999999999</v>
      </c>
      <c r="HG46" s="2">
        <f t="shared" si="151"/>
        <v>15</v>
      </c>
      <c r="HH46" s="2">
        <f t="shared" si="206"/>
        <v>0</v>
      </c>
      <c r="HI46" s="2">
        <f t="shared" si="152"/>
        <v>0.01</v>
      </c>
      <c r="HJ46" s="2">
        <f t="shared" si="153"/>
        <v>15.01</v>
      </c>
      <c r="HK46" s="2">
        <f t="shared" si="154"/>
        <v>15</v>
      </c>
      <c r="HL46" s="2">
        <f t="shared" si="207"/>
        <v>0</v>
      </c>
      <c r="HM46" s="2">
        <f t="shared" si="155"/>
        <v>1.0999999999999999E-2</v>
      </c>
      <c r="HN46" s="2">
        <f t="shared" si="156"/>
        <v>15.010999999999999</v>
      </c>
      <c r="HO46" s="2">
        <f t="shared" si="157"/>
        <v>15</v>
      </c>
      <c r="HP46" s="2">
        <f t="shared" si="208"/>
        <v>0</v>
      </c>
      <c r="HQ46" s="2">
        <f t="shared" si="158"/>
        <v>3.0000000000000001E-3</v>
      </c>
      <c r="HR46" s="2">
        <f t="shared" si="159"/>
        <v>15.003</v>
      </c>
      <c r="HS46" s="2">
        <f t="shared" si="160"/>
        <v>15</v>
      </c>
      <c r="HV46" s="2">
        <f t="shared" si="209"/>
        <v>0</v>
      </c>
      <c r="HW46" s="2">
        <f t="shared" si="236"/>
        <v>4.0000000000000001E-3</v>
      </c>
      <c r="HX46" s="2">
        <f t="shared" si="237"/>
        <v>15.004</v>
      </c>
      <c r="HY46" s="2">
        <f t="shared" si="161"/>
        <v>15</v>
      </c>
      <c r="HZ46" s="2">
        <f t="shared" si="210"/>
        <v>0</v>
      </c>
      <c r="IA46" s="2">
        <f t="shared" si="162"/>
        <v>8.9999999999999993E-3</v>
      </c>
      <c r="IB46" s="2">
        <f t="shared" si="163"/>
        <v>15.009</v>
      </c>
      <c r="IC46" s="2">
        <f t="shared" si="164"/>
        <v>15</v>
      </c>
      <c r="ID46" s="2">
        <f t="shared" si="211"/>
        <v>0</v>
      </c>
      <c r="IE46" s="2">
        <f t="shared" si="165"/>
        <v>1.0999999999999999E-2</v>
      </c>
      <c r="IF46" s="2">
        <f t="shared" si="166"/>
        <v>15.010999999999999</v>
      </c>
      <c r="IG46" s="2">
        <f t="shared" si="167"/>
        <v>15</v>
      </c>
      <c r="IH46" s="2">
        <f t="shared" si="212"/>
        <v>0</v>
      </c>
      <c r="II46" s="2">
        <f t="shared" si="168"/>
        <v>1.0999999999999999E-2</v>
      </c>
      <c r="IJ46" s="2">
        <f t="shared" si="169"/>
        <v>15.010999999999999</v>
      </c>
      <c r="IK46" s="2">
        <f t="shared" si="170"/>
        <v>15</v>
      </c>
      <c r="IL46" s="2">
        <f t="shared" si="213"/>
        <v>0</v>
      </c>
      <c r="IM46" s="2">
        <f t="shared" si="171"/>
        <v>4.0000000000000001E-3</v>
      </c>
      <c r="IN46" s="2">
        <f t="shared" si="172"/>
        <v>15.004</v>
      </c>
      <c r="IO46" s="2">
        <f t="shared" si="173"/>
        <v>15</v>
      </c>
      <c r="IP46" s="2">
        <f t="shared" si="214"/>
        <v>0</v>
      </c>
      <c r="IQ46" s="2">
        <f t="shared" si="174"/>
        <v>8.0000000000000002E-3</v>
      </c>
      <c r="IR46" s="2">
        <f t="shared" si="175"/>
        <v>15.007999999999999</v>
      </c>
      <c r="IS46" s="2">
        <f t="shared" si="176"/>
        <v>15</v>
      </c>
      <c r="IT46" s="2">
        <f t="shared" si="215"/>
        <v>0</v>
      </c>
      <c r="IU46" s="2">
        <f t="shared" si="177"/>
        <v>2E-3</v>
      </c>
      <c r="IV46" s="2">
        <f t="shared" si="178"/>
        <v>15.002000000000001</v>
      </c>
      <c r="IW46" s="2">
        <f t="shared" si="179"/>
        <v>15</v>
      </c>
    </row>
    <row r="47" spans="1:257" x14ac:dyDescent="0.45">
      <c r="A47" s="2">
        <f t="shared" si="63"/>
        <v>15</v>
      </c>
      <c r="B47" s="32">
        <v>43</v>
      </c>
      <c r="C47" s="22"/>
      <c r="D47" s="22"/>
      <c r="E47" s="22"/>
      <c r="F47" s="2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24">
        <f t="shared" si="216"/>
        <v>2000</v>
      </c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24">
        <f t="shared" si="64"/>
        <v>0</v>
      </c>
      <c r="AL47" s="24">
        <f t="shared" si="217"/>
        <v>2000</v>
      </c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24">
        <f t="shared" si="65"/>
        <v>0</v>
      </c>
      <c r="AX47" s="24">
        <f t="shared" si="218"/>
        <v>2000</v>
      </c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24">
        <f t="shared" si="66"/>
        <v>0</v>
      </c>
      <c r="BJ47" s="24">
        <f t="shared" si="219"/>
        <v>2000</v>
      </c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24">
        <f t="shared" si="67"/>
        <v>0</v>
      </c>
      <c r="BV47" s="24">
        <f t="shared" si="220"/>
        <v>2000</v>
      </c>
      <c r="BW47" s="24">
        <f t="shared" si="68"/>
        <v>15</v>
      </c>
      <c r="BX47" s="24">
        <f t="shared" si="69"/>
        <v>15</v>
      </c>
      <c r="BY47" s="24">
        <f t="shared" si="70"/>
        <v>15</v>
      </c>
      <c r="BZ47" s="24">
        <f t="shared" si="71"/>
        <v>15</v>
      </c>
      <c r="CA47" s="24">
        <f t="shared" si="72"/>
        <v>15</v>
      </c>
      <c r="CB47" s="24">
        <f t="shared" si="221"/>
        <v>15</v>
      </c>
      <c r="CC47" s="24">
        <f t="shared" si="222"/>
        <v>15</v>
      </c>
      <c r="CD47" s="24">
        <f t="shared" si="223"/>
        <v>15</v>
      </c>
      <c r="CE47" s="24">
        <f t="shared" si="224"/>
        <v>15</v>
      </c>
      <c r="CF47" s="24">
        <f t="shared" si="225"/>
        <v>15</v>
      </c>
      <c r="CG47" s="24" t="str">
        <f>IF($O47=Constants!$B$2,RANK($CA47,$CA$6:$CA$64,1),"-")</f>
        <v>-</v>
      </c>
      <c r="CH47" s="24" t="str">
        <f t="shared" si="73"/>
        <v/>
      </c>
      <c r="CI47" s="24" t="str">
        <f>IF($O47=Constants!$B$3,RANK($CA47,$CA$6:$CA$64,1),"-")</f>
        <v>-</v>
      </c>
      <c r="CJ47" s="24" t="str">
        <f t="shared" si="74"/>
        <v/>
      </c>
      <c r="CK47" s="24" t="str">
        <f>IF($O47=Constants!$B$4,RANK($CA47,$CA$6:$CA$64,1),"-")</f>
        <v>-</v>
      </c>
      <c r="CL47" s="24" t="str">
        <f t="shared" si="75"/>
        <v/>
      </c>
      <c r="CM47" s="24" t="str">
        <f>IF($O47=Constants!$B$5,RANK($CA47,$CA$6:$CA$64,1),"-")</f>
        <v>-</v>
      </c>
      <c r="CN47" s="24" t="str">
        <f t="shared" si="76"/>
        <v/>
      </c>
      <c r="CO47" s="24" t="str">
        <f>IF($O47=Constants!$B$6,RANK($CA47,$CA$6:$CA$64,1),"-")</f>
        <v>-</v>
      </c>
      <c r="CP47" s="24" t="str">
        <f t="shared" si="77"/>
        <v/>
      </c>
      <c r="CQ47" s="24" t="str">
        <f>IF($O47=Constants!$B$7,RANK($CA47,$CA$6:$CA$64,1),"-")</f>
        <v>-</v>
      </c>
      <c r="CR47" s="24" t="str">
        <f t="shared" si="78"/>
        <v/>
      </c>
      <c r="CS47" s="24" t="str">
        <f>IF($G47=Constants!$C$4,RANK($CA47,$CA$6:$CA$64,1),"-")</f>
        <v>-</v>
      </c>
      <c r="CT47" s="24" t="str">
        <f t="shared" si="79"/>
        <v xml:space="preserve"> </v>
      </c>
      <c r="CU47" s="24" t="str">
        <f>IF($G47=Constants!$C$2,RANK($CA47,$CA$6:$CA$64,1),"-")</f>
        <v>-</v>
      </c>
      <c r="CV47" s="24" t="str">
        <f t="shared" si="80"/>
        <v xml:space="preserve"> </v>
      </c>
      <c r="CW47" s="24" t="str">
        <f t="shared" si="81"/>
        <v xml:space="preserve"> </v>
      </c>
      <c r="CX47" s="57">
        <f t="shared" si="180"/>
        <v>0</v>
      </c>
      <c r="CY47" s="24">
        <f t="shared" si="82"/>
        <v>0</v>
      </c>
      <c r="DA47" s="2">
        <f t="shared" si="181"/>
        <v>0</v>
      </c>
      <c r="DB47" s="2">
        <f t="shared" si="226"/>
        <v>1.2E-2</v>
      </c>
      <c r="DC47" s="2">
        <f t="shared" si="83"/>
        <v>15.012</v>
      </c>
      <c r="DD47" s="2">
        <f t="shared" si="84"/>
        <v>15</v>
      </c>
      <c r="DE47" s="2">
        <f t="shared" si="182"/>
        <v>0</v>
      </c>
      <c r="DF47" s="2">
        <f t="shared" si="85"/>
        <v>1.2999999999999999E-2</v>
      </c>
      <c r="DG47" s="2">
        <f t="shared" si="86"/>
        <v>15.013</v>
      </c>
      <c r="DH47" s="2">
        <f t="shared" si="87"/>
        <v>15</v>
      </c>
      <c r="DI47" s="2">
        <f t="shared" si="183"/>
        <v>0</v>
      </c>
      <c r="DJ47" s="2">
        <f t="shared" si="88"/>
        <v>1.4E-2</v>
      </c>
      <c r="DK47" s="2">
        <f t="shared" si="89"/>
        <v>15.013999999999999</v>
      </c>
      <c r="DL47" s="2">
        <f t="shared" si="90"/>
        <v>15</v>
      </c>
      <c r="DM47" s="2">
        <f t="shared" si="184"/>
        <v>0</v>
      </c>
      <c r="DN47" s="2">
        <f t="shared" si="91"/>
        <v>1.4999999999999999E-2</v>
      </c>
      <c r="DO47" s="2">
        <f t="shared" si="92"/>
        <v>15.015000000000001</v>
      </c>
      <c r="DP47" s="2">
        <f t="shared" si="93"/>
        <v>15</v>
      </c>
      <c r="DQ47" s="2">
        <f t="shared" si="185"/>
        <v>0</v>
      </c>
      <c r="DR47" s="2">
        <f t="shared" si="94"/>
        <v>1.2E-2</v>
      </c>
      <c r="DS47" s="2">
        <f t="shared" si="95"/>
        <v>15.012</v>
      </c>
      <c r="DT47" s="2">
        <f t="shared" si="96"/>
        <v>15</v>
      </c>
      <c r="DU47" s="2">
        <f t="shared" si="186"/>
        <v>0</v>
      </c>
      <c r="DV47" s="2">
        <f t="shared" si="97"/>
        <v>1.4999999999999999E-2</v>
      </c>
      <c r="DW47" s="2">
        <f t="shared" si="98"/>
        <v>15.015000000000001</v>
      </c>
      <c r="DX47" s="2">
        <f t="shared" si="99"/>
        <v>15</v>
      </c>
      <c r="DY47" s="2">
        <f t="shared" si="187"/>
        <v>0</v>
      </c>
      <c r="DZ47" s="2">
        <f t="shared" si="100"/>
        <v>1.2E-2</v>
      </c>
      <c r="EA47" s="2">
        <f t="shared" si="101"/>
        <v>15.012</v>
      </c>
      <c r="EB47" s="2">
        <f t="shared" si="102"/>
        <v>15</v>
      </c>
      <c r="EE47" s="2">
        <f t="shared" si="188"/>
        <v>0</v>
      </c>
      <c r="EF47" s="2">
        <f t="shared" si="227"/>
        <v>1.2E-2</v>
      </c>
      <c r="EG47" s="2">
        <f t="shared" si="103"/>
        <v>15.012</v>
      </c>
      <c r="EH47" s="2">
        <f t="shared" si="104"/>
        <v>15</v>
      </c>
      <c r="EI47" s="2">
        <f t="shared" si="189"/>
        <v>0</v>
      </c>
      <c r="EJ47" s="2">
        <f t="shared" si="105"/>
        <v>1.2E-2</v>
      </c>
      <c r="EK47" s="2">
        <f t="shared" si="106"/>
        <v>15.012</v>
      </c>
      <c r="EL47" s="2">
        <f t="shared" si="107"/>
        <v>15</v>
      </c>
      <c r="EM47" s="2">
        <f t="shared" si="190"/>
        <v>0</v>
      </c>
      <c r="EN47" s="2">
        <f t="shared" si="108"/>
        <v>1.4E-2</v>
      </c>
      <c r="EO47" s="2">
        <f t="shared" si="109"/>
        <v>15.013999999999999</v>
      </c>
      <c r="EP47" s="2">
        <f t="shared" si="110"/>
        <v>15</v>
      </c>
      <c r="EQ47" s="2">
        <f t="shared" si="191"/>
        <v>0</v>
      </c>
      <c r="ER47" s="2">
        <f t="shared" si="111"/>
        <v>1.4999999999999999E-2</v>
      </c>
      <c r="ES47" s="2">
        <f t="shared" si="112"/>
        <v>15.015000000000001</v>
      </c>
      <c r="ET47" s="2">
        <f t="shared" si="113"/>
        <v>15</v>
      </c>
      <c r="EU47" s="2">
        <f t="shared" si="192"/>
        <v>0</v>
      </c>
      <c r="EV47" s="2">
        <f t="shared" si="114"/>
        <v>1.2E-2</v>
      </c>
      <c r="EW47" s="2">
        <f t="shared" si="115"/>
        <v>15.012</v>
      </c>
      <c r="EX47" s="2">
        <f t="shared" si="116"/>
        <v>15</v>
      </c>
      <c r="EY47" s="2">
        <f t="shared" si="193"/>
        <v>0</v>
      </c>
      <c r="EZ47" s="2">
        <f t="shared" si="117"/>
        <v>1.4E-2</v>
      </c>
      <c r="FA47" s="2">
        <f t="shared" si="118"/>
        <v>15.013999999999999</v>
      </c>
      <c r="FB47" s="2">
        <f t="shared" si="119"/>
        <v>15</v>
      </c>
      <c r="FC47" s="2">
        <f t="shared" si="194"/>
        <v>0</v>
      </c>
      <c r="FD47" s="2">
        <f t="shared" si="120"/>
        <v>8.0000000000000002E-3</v>
      </c>
      <c r="FE47" s="2">
        <f t="shared" si="121"/>
        <v>15.007999999999999</v>
      </c>
      <c r="FF47" s="2">
        <f t="shared" si="122"/>
        <v>15</v>
      </c>
      <c r="FH47" s="2">
        <f t="shared" si="195"/>
        <v>0</v>
      </c>
      <c r="FI47" s="2">
        <f t="shared" si="228"/>
        <v>1.2E-2</v>
      </c>
      <c r="FJ47" s="2">
        <f t="shared" si="229"/>
        <v>15.012</v>
      </c>
      <c r="FK47" s="2">
        <f t="shared" si="123"/>
        <v>15</v>
      </c>
      <c r="FL47" s="2">
        <f t="shared" si="196"/>
        <v>0</v>
      </c>
      <c r="FM47" s="2">
        <f t="shared" si="124"/>
        <v>1.2E-2</v>
      </c>
      <c r="FN47" s="2">
        <f t="shared" si="125"/>
        <v>15.012</v>
      </c>
      <c r="FO47" s="2">
        <f t="shared" si="126"/>
        <v>15</v>
      </c>
      <c r="FP47" s="2">
        <f t="shared" si="197"/>
        <v>0</v>
      </c>
      <c r="FQ47" s="2">
        <f t="shared" si="127"/>
        <v>1.4E-2</v>
      </c>
      <c r="FR47" s="2">
        <f t="shared" si="128"/>
        <v>15.013999999999999</v>
      </c>
      <c r="FS47" s="2">
        <f t="shared" si="129"/>
        <v>15</v>
      </c>
      <c r="FT47" s="2">
        <f t="shared" si="198"/>
        <v>0</v>
      </c>
      <c r="FU47" s="2">
        <f t="shared" si="130"/>
        <v>1.4999999999999999E-2</v>
      </c>
      <c r="FV47" s="2">
        <f t="shared" si="131"/>
        <v>15.015000000000001</v>
      </c>
      <c r="FW47" s="2">
        <f t="shared" si="132"/>
        <v>15</v>
      </c>
      <c r="FX47" s="2">
        <f t="shared" si="199"/>
        <v>0</v>
      </c>
      <c r="FY47" s="2">
        <f t="shared" si="133"/>
        <v>0.01</v>
      </c>
      <c r="FZ47" s="2">
        <f t="shared" si="134"/>
        <v>15.01</v>
      </c>
      <c r="GA47" s="2">
        <f t="shared" si="135"/>
        <v>15</v>
      </c>
      <c r="GB47" s="2">
        <f t="shared" si="200"/>
        <v>0</v>
      </c>
      <c r="GC47" s="2">
        <f t="shared" si="136"/>
        <v>1.2E-2</v>
      </c>
      <c r="GD47" s="2">
        <f t="shared" si="137"/>
        <v>15.012</v>
      </c>
      <c r="GE47" s="2">
        <f t="shared" si="138"/>
        <v>15</v>
      </c>
      <c r="GF47" s="2">
        <f t="shared" si="201"/>
        <v>0</v>
      </c>
      <c r="GG47" s="2">
        <f t="shared" si="139"/>
        <v>3.0000000000000001E-3</v>
      </c>
      <c r="GH47" s="2">
        <f t="shared" si="140"/>
        <v>15.003</v>
      </c>
      <c r="GI47" s="2">
        <f t="shared" si="141"/>
        <v>15</v>
      </c>
      <c r="GM47" s="2">
        <f t="shared" si="230"/>
        <v>0</v>
      </c>
      <c r="GN47" s="2" t="str">
        <f t="shared" si="231"/>
        <v>NO</v>
      </c>
      <c r="GO47" s="2">
        <f t="shared" si="232"/>
        <v>2000</v>
      </c>
      <c r="GP47" s="2" t="str">
        <f t="shared" si="233"/>
        <v>YES</v>
      </c>
      <c r="GR47" s="2">
        <f t="shared" si="202"/>
        <v>0</v>
      </c>
      <c r="GS47" s="2">
        <f t="shared" si="234"/>
        <v>6.0000000000000001E-3</v>
      </c>
      <c r="GT47" s="2">
        <f t="shared" si="235"/>
        <v>15.006</v>
      </c>
      <c r="GU47" s="2">
        <f t="shared" si="142"/>
        <v>15</v>
      </c>
      <c r="GV47" s="2">
        <f t="shared" si="203"/>
        <v>0</v>
      </c>
      <c r="GW47" s="2">
        <f t="shared" si="143"/>
        <v>1.0999999999999999E-2</v>
      </c>
      <c r="GX47" s="2">
        <f t="shared" si="144"/>
        <v>15.010999999999999</v>
      </c>
      <c r="GY47" s="2">
        <f t="shared" si="145"/>
        <v>15</v>
      </c>
      <c r="GZ47" s="2">
        <f t="shared" si="204"/>
        <v>0</v>
      </c>
      <c r="HA47" s="2">
        <f t="shared" si="146"/>
        <v>1.4E-2</v>
      </c>
      <c r="HB47" s="2">
        <f t="shared" si="147"/>
        <v>15.013999999999999</v>
      </c>
      <c r="HC47" s="2">
        <f t="shared" si="148"/>
        <v>15</v>
      </c>
      <c r="HD47" s="2">
        <f t="shared" si="205"/>
        <v>0</v>
      </c>
      <c r="HE47" s="2">
        <f t="shared" si="149"/>
        <v>1.4E-2</v>
      </c>
      <c r="HF47" s="2">
        <f t="shared" si="150"/>
        <v>15.013999999999999</v>
      </c>
      <c r="HG47" s="2">
        <f t="shared" si="151"/>
        <v>15</v>
      </c>
      <c r="HH47" s="2">
        <f t="shared" si="206"/>
        <v>0</v>
      </c>
      <c r="HI47" s="2">
        <f t="shared" si="152"/>
        <v>0.01</v>
      </c>
      <c r="HJ47" s="2">
        <f t="shared" si="153"/>
        <v>15.01</v>
      </c>
      <c r="HK47" s="2">
        <f t="shared" si="154"/>
        <v>15</v>
      </c>
      <c r="HL47" s="2">
        <f t="shared" si="207"/>
        <v>0</v>
      </c>
      <c r="HM47" s="2">
        <f t="shared" si="155"/>
        <v>1.0999999999999999E-2</v>
      </c>
      <c r="HN47" s="2">
        <f t="shared" si="156"/>
        <v>15.010999999999999</v>
      </c>
      <c r="HO47" s="2">
        <f t="shared" si="157"/>
        <v>15</v>
      </c>
      <c r="HP47" s="2">
        <f t="shared" si="208"/>
        <v>0</v>
      </c>
      <c r="HQ47" s="2">
        <f t="shared" si="158"/>
        <v>3.0000000000000001E-3</v>
      </c>
      <c r="HR47" s="2">
        <f t="shared" si="159"/>
        <v>15.003</v>
      </c>
      <c r="HS47" s="2">
        <f t="shared" si="160"/>
        <v>15</v>
      </c>
      <c r="HV47" s="2">
        <f t="shared" si="209"/>
        <v>0</v>
      </c>
      <c r="HW47" s="2">
        <f t="shared" si="236"/>
        <v>4.0000000000000001E-3</v>
      </c>
      <c r="HX47" s="2">
        <f t="shared" si="237"/>
        <v>15.004</v>
      </c>
      <c r="HY47" s="2">
        <f t="shared" si="161"/>
        <v>15</v>
      </c>
      <c r="HZ47" s="2">
        <f t="shared" si="210"/>
        <v>0</v>
      </c>
      <c r="IA47" s="2">
        <f t="shared" si="162"/>
        <v>8.9999999999999993E-3</v>
      </c>
      <c r="IB47" s="2">
        <f t="shared" si="163"/>
        <v>15.009</v>
      </c>
      <c r="IC47" s="2">
        <f t="shared" si="164"/>
        <v>15</v>
      </c>
      <c r="ID47" s="2">
        <f t="shared" si="211"/>
        <v>0</v>
      </c>
      <c r="IE47" s="2">
        <f t="shared" si="165"/>
        <v>1.0999999999999999E-2</v>
      </c>
      <c r="IF47" s="2">
        <f t="shared" si="166"/>
        <v>15.010999999999999</v>
      </c>
      <c r="IG47" s="2">
        <f t="shared" si="167"/>
        <v>15</v>
      </c>
      <c r="IH47" s="2">
        <f t="shared" si="212"/>
        <v>0</v>
      </c>
      <c r="II47" s="2">
        <f t="shared" si="168"/>
        <v>1.0999999999999999E-2</v>
      </c>
      <c r="IJ47" s="2">
        <f t="shared" si="169"/>
        <v>15.010999999999999</v>
      </c>
      <c r="IK47" s="2">
        <f t="shared" si="170"/>
        <v>15</v>
      </c>
      <c r="IL47" s="2">
        <f t="shared" si="213"/>
        <v>0</v>
      </c>
      <c r="IM47" s="2">
        <f t="shared" si="171"/>
        <v>4.0000000000000001E-3</v>
      </c>
      <c r="IN47" s="2">
        <f t="shared" si="172"/>
        <v>15.004</v>
      </c>
      <c r="IO47" s="2">
        <f t="shared" si="173"/>
        <v>15</v>
      </c>
      <c r="IP47" s="2">
        <f t="shared" si="214"/>
        <v>0</v>
      </c>
      <c r="IQ47" s="2">
        <f t="shared" si="174"/>
        <v>8.0000000000000002E-3</v>
      </c>
      <c r="IR47" s="2">
        <f t="shared" si="175"/>
        <v>15.007999999999999</v>
      </c>
      <c r="IS47" s="2">
        <f t="shared" si="176"/>
        <v>15</v>
      </c>
      <c r="IT47" s="2">
        <f t="shared" si="215"/>
        <v>0</v>
      </c>
      <c r="IU47" s="2">
        <f t="shared" si="177"/>
        <v>2E-3</v>
      </c>
      <c r="IV47" s="2">
        <f t="shared" si="178"/>
        <v>15.002000000000001</v>
      </c>
      <c r="IW47" s="2">
        <f t="shared" si="179"/>
        <v>15</v>
      </c>
    </row>
    <row r="48" spans="1:257" x14ac:dyDescent="0.45">
      <c r="A48" s="2">
        <f t="shared" si="63"/>
        <v>15</v>
      </c>
      <c r="B48" s="32">
        <v>44</v>
      </c>
      <c r="C48" s="22"/>
      <c r="D48" s="22"/>
      <c r="E48" s="22"/>
      <c r="F48" s="2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24">
        <f t="shared" si="216"/>
        <v>2000</v>
      </c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24">
        <f t="shared" si="64"/>
        <v>0</v>
      </c>
      <c r="AL48" s="24">
        <f t="shared" si="217"/>
        <v>2000</v>
      </c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24">
        <f t="shared" si="65"/>
        <v>0</v>
      </c>
      <c r="AX48" s="24">
        <f t="shared" si="218"/>
        <v>2000</v>
      </c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24">
        <f t="shared" si="66"/>
        <v>0</v>
      </c>
      <c r="BJ48" s="24">
        <f t="shared" si="219"/>
        <v>2000</v>
      </c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24">
        <f t="shared" si="67"/>
        <v>0</v>
      </c>
      <c r="BV48" s="24">
        <f t="shared" si="220"/>
        <v>2000</v>
      </c>
      <c r="BW48" s="24">
        <f t="shared" si="68"/>
        <v>15</v>
      </c>
      <c r="BX48" s="24">
        <f t="shared" si="69"/>
        <v>15</v>
      </c>
      <c r="BY48" s="24">
        <f t="shared" si="70"/>
        <v>15</v>
      </c>
      <c r="BZ48" s="24">
        <f t="shared" si="71"/>
        <v>15</v>
      </c>
      <c r="CA48" s="24">
        <f t="shared" si="72"/>
        <v>15</v>
      </c>
      <c r="CB48" s="24">
        <f t="shared" si="221"/>
        <v>15</v>
      </c>
      <c r="CC48" s="24">
        <f t="shared" si="222"/>
        <v>15</v>
      </c>
      <c r="CD48" s="24">
        <f t="shared" si="223"/>
        <v>15</v>
      </c>
      <c r="CE48" s="24">
        <f t="shared" si="224"/>
        <v>15</v>
      </c>
      <c r="CF48" s="24">
        <f t="shared" si="225"/>
        <v>15</v>
      </c>
      <c r="CG48" s="24" t="str">
        <f>IF($O48=Constants!$B$2,RANK($CA48,$CA$6:$CA$64,1),"-")</f>
        <v>-</v>
      </c>
      <c r="CH48" s="24" t="str">
        <f t="shared" si="73"/>
        <v/>
      </c>
      <c r="CI48" s="24" t="str">
        <f>IF($O48=Constants!$B$3,RANK($CA48,$CA$6:$CA$64,1),"-")</f>
        <v>-</v>
      </c>
      <c r="CJ48" s="24" t="str">
        <f t="shared" si="74"/>
        <v/>
      </c>
      <c r="CK48" s="24" t="str">
        <f>IF($O48=Constants!$B$4,RANK($CA48,$CA$6:$CA$64,1),"-")</f>
        <v>-</v>
      </c>
      <c r="CL48" s="24" t="str">
        <f t="shared" si="75"/>
        <v/>
      </c>
      <c r="CM48" s="24" t="str">
        <f>IF($O48=Constants!$B$5,RANK($CA48,$CA$6:$CA$64,1),"-")</f>
        <v>-</v>
      </c>
      <c r="CN48" s="24" t="str">
        <f t="shared" si="76"/>
        <v/>
      </c>
      <c r="CO48" s="24" t="str">
        <f>IF($O48=Constants!$B$6,RANK($CA48,$CA$6:$CA$64,1),"-")</f>
        <v>-</v>
      </c>
      <c r="CP48" s="24" t="str">
        <f t="shared" si="77"/>
        <v/>
      </c>
      <c r="CQ48" s="24" t="str">
        <f>IF($O48=Constants!$B$7,RANK($CA48,$CA$6:$CA$64,1),"-")</f>
        <v>-</v>
      </c>
      <c r="CR48" s="24" t="str">
        <f t="shared" si="78"/>
        <v/>
      </c>
      <c r="CS48" s="24" t="str">
        <f>IF($G48=Constants!$C$4,RANK($CA48,$CA$6:$CA$64,1),"-")</f>
        <v>-</v>
      </c>
      <c r="CT48" s="24" t="str">
        <f t="shared" si="79"/>
        <v xml:space="preserve"> </v>
      </c>
      <c r="CU48" s="24" t="str">
        <f>IF($G48=Constants!$C$2,RANK($CA48,$CA$6:$CA$64,1),"-")</f>
        <v>-</v>
      </c>
      <c r="CV48" s="24" t="str">
        <f t="shared" si="80"/>
        <v xml:space="preserve"> </v>
      </c>
      <c r="CW48" s="24" t="str">
        <f t="shared" si="81"/>
        <v xml:space="preserve"> </v>
      </c>
      <c r="CX48" s="57">
        <f t="shared" si="180"/>
        <v>0</v>
      </c>
      <c r="CY48" s="24">
        <f t="shared" si="82"/>
        <v>0</v>
      </c>
      <c r="DA48" s="2">
        <f t="shared" si="181"/>
        <v>0</v>
      </c>
      <c r="DB48" s="2">
        <f t="shared" si="226"/>
        <v>1.2E-2</v>
      </c>
      <c r="DC48" s="2">
        <f t="shared" si="83"/>
        <v>15.012</v>
      </c>
      <c r="DD48" s="2">
        <f t="shared" si="84"/>
        <v>15</v>
      </c>
      <c r="DE48" s="2">
        <f t="shared" si="182"/>
        <v>0</v>
      </c>
      <c r="DF48" s="2">
        <f t="shared" si="85"/>
        <v>1.2999999999999999E-2</v>
      </c>
      <c r="DG48" s="2">
        <f t="shared" si="86"/>
        <v>15.013</v>
      </c>
      <c r="DH48" s="2">
        <f t="shared" si="87"/>
        <v>15</v>
      </c>
      <c r="DI48" s="2">
        <f t="shared" si="183"/>
        <v>0</v>
      </c>
      <c r="DJ48" s="2">
        <f t="shared" si="88"/>
        <v>1.4E-2</v>
      </c>
      <c r="DK48" s="2">
        <f t="shared" si="89"/>
        <v>15.013999999999999</v>
      </c>
      <c r="DL48" s="2">
        <f t="shared" si="90"/>
        <v>15</v>
      </c>
      <c r="DM48" s="2">
        <f t="shared" si="184"/>
        <v>0</v>
      </c>
      <c r="DN48" s="2">
        <f t="shared" si="91"/>
        <v>1.4999999999999999E-2</v>
      </c>
      <c r="DO48" s="2">
        <f t="shared" si="92"/>
        <v>15.015000000000001</v>
      </c>
      <c r="DP48" s="2">
        <f t="shared" si="93"/>
        <v>15</v>
      </c>
      <c r="DQ48" s="2">
        <f t="shared" si="185"/>
        <v>0</v>
      </c>
      <c r="DR48" s="2">
        <f t="shared" si="94"/>
        <v>1.2E-2</v>
      </c>
      <c r="DS48" s="2">
        <f t="shared" si="95"/>
        <v>15.012</v>
      </c>
      <c r="DT48" s="2">
        <f t="shared" si="96"/>
        <v>15</v>
      </c>
      <c r="DU48" s="2">
        <f t="shared" si="186"/>
        <v>0</v>
      </c>
      <c r="DV48" s="2">
        <f t="shared" si="97"/>
        <v>1.4999999999999999E-2</v>
      </c>
      <c r="DW48" s="2">
        <f t="shared" si="98"/>
        <v>15.015000000000001</v>
      </c>
      <c r="DX48" s="2">
        <f t="shared" si="99"/>
        <v>15</v>
      </c>
      <c r="DY48" s="2">
        <f t="shared" si="187"/>
        <v>0</v>
      </c>
      <c r="DZ48" s="2">
        <f t="shared" si="100"/>
        <v>1.2E-2</v>
      </c>
      <c r="EA48" s="2">
        <f t="shared" si="101"/>
        <v>15.012</v>
      </c>
      <c r="EB48" s="2">
        <f t="shared" si="102"/>
        <v>15</v>
      </c>
      <c r="EE48" s="2">
        <f t="shared" si="188"/>
        <v>0</v>
      </c>
      <c r="EF48" s="2">
        <f t="shared" si="227"/>
        <v>1.2E-2</v>
      </c>
      <c r="EG48" s="2">
        <f t="shared" si="103"/>
        <v>15.012</v>
      </c>
      <c r="EH48" s="2">
        <f t="shared" si="104"/>
        <v>15</v>
      </c>
      <c r="EI48" s="2">
        <f t="shared" si="189"/>
        <v>0</v>
      </c>
      <c r="EJ48" s="2">
        <f t="shared" si="105"/>
        <v>1.2E-2</v>
      </c>
      <c r="EK48" s="2">
        <f t="shared" si="106"/>
        <v>15.012</v>
      </c>
      <c r="EL48" s="2">
        <f t="shared" si="107"/>
        <v>15</v>
      </c>
      <c r="EM48" s="2">
        <f t="shared" si="190"/>
        <v>0</v>
      </c>
      <c r="EN48" s="2">
        <f t="shared" si="108"/>
        <v>1.4E-2</v>
      </c>
      <c r="EO48" s="2">
        <f t="shared" si="109"/>
        <v>15.013999999999999</v>
      </c>
      <c r="EP48" s="2">
        <f t="shared" si="110"/>
        <v>15</v>
      </c>
      <c r="EQ48" s="2">
        <f t="shared" si="191"/>
        <v>0</v>
      </c>
      <c r="ER48" s="2">
        <f t="shared" si="111"/>
        <v>1.4999999999999999E-2</v>
      </c>
      <c r="ES48" s="2">
        <f t="shared" si="112"/>
        <v>15.015000000000001</v>
      </c>
      <c r="ET48" s="2">
        <f t="shared" si="113"/>
        <v>15</v>
      </c>
      <c r="EU48" s="2">
        <f t="shared" si="192"/>
        <v>0</v>
      </c>
      <c r="EV48" s="2">
        <f t="shared" si="114"/>
        <v>1.2E-2</v>
      </c>
      <c r="EW48" s="2">
        <f t="shared" si="115"/>
        <v>15.012</v>
      </c>
      <c r="EX48" s="2">
        <f t="shared" si="116"/>
        <v>15</v>
      </c>
      <c r="EY48" s="2">
        <f t="shared" si="193"/>
        <v>0</v>
      </c>
      <c r="EZ48" s="2">
        <f t="shared" si="117"/>
        <v>1.4E-2</v>
      </c>
      <c r="FA48" s="2">
        <f t="shared" si="118"/>
        <v>15.013999999999999</v>
      </c>
      <c r="FB48" s="2">
        <f t="shared" si="119"/>
        <v>15</v>
      </c>
      <c r="FC48" s="2">
        <f t="shared" si="194"/>
        <v>0</v>
      </c>
      <c r="FD48" s="2">
        <f t="shared" si="120"/>
        <v>8.0000000000000002E-3</v>
      </c>
      <c r="FE48" s="2">
        <f t="shared" si="121"/>
        <v>15.007999999999999</v>
      </c>
      <c r="FF48" s="2">
        <f t="shared" si="122"/>
        <v>15</v>
      </c>
      <c r="FH48" s="2">
        <f t="shared" si="195"/>
        <v>0</v>
      </c>
      <c r="FI48" s="2">
        <f t="shared" si="228"/>
        <v>1.2E-2</v>
      </c>
      <c r="FJ48" s="2">
        <f t="shared" si="229"/>
        <v>15.012</v>
      </c>
      <c r="FK48" s="2">
        <f t="shared" si="123"/>
        <v>15</v>
      </c>
      <c r="FL48" s="2">
        <f t="shared" si="196"/>
        <v>0</v>
      </c>
      <c r="FM48" s="2">
        <f t="shared" si="124"/>
        <v>1.2E-2</v>
      </c>
      <c r="FN48" s="2">
        <f t="shared" si="125"/>
        <v>15.012</v>
      </c>
      <c r="FO48" s="2">
        <f t="shared" si="126"/>
        <v>15</v>
      </c>
      <c r="FP48" s="2">
        <f t="shared" si="197"/>
        <v>0</v>
      </c>
      <c r="FQ48" s="2">
        <f t="shared" si="127"/>
        <v>1.4E-2</v>
      </c>
      <c r="FR48" s="2">
        <f t="shared" si="128"/>
        <v>15.013999999999999</v>
      </c>
      <c r="FS48" s="2">
        <f t="shared" si="129"/>
        <v>15</v>
      </c>
      <c r="FT48" s="2">
        <f t="shared" si="198"/>
        <v>0</v>
      </c>
      <c r="FU48" s="2">
        <f t="shared" si="130"/>
        <v>1.4999999999999999E-2</v>
      </c>
      <c r="FV48" s="2">
        <f t="shared" si="131"/>
        <v>15.015000000000001</v>
      </c>
      <c r="FW48" s="2">
        <f t="shared" si="132"/>
        <v>15</v>
      </c>
      <c r="FX48" s="2">
        <f t="shared" si="199"/>
        <v>0</v>
      </c>
      <c r="FY48" s="2">
        <f t="shared" si="133"/>
        <v>0.01</v>
      </c>
      <c r="FZ48" s="2">
        <f t="shared" si="134"/>
        <v>15.01</v>
      </c>
      <c r="GA48" s="2">
        <f t="shared" si="135"/>
        <v>15</v>
      </c>
      <c r="GB48" s="2">
        <f t="shared" si="200"/>
        <v>0</v>
      </c>
      <c r="GC48" s="2">
        <f t="shared" si="136"/>
        <v>1.2E-2</v>
      </c>
      <c r="GD48" s="2">
        <f t="shared" si="137"/>
        <v>15.012</v>
      </c>
      <c r="GE48" s="2">
        <f t="shared" si="138"/>
        <v>15</v>
      </c>
      <c r="GF48" s="2">
        <f t="shared" si="201"/>
        <v>0</v>
      </c>
      <c r="GG48" s="2">
        <f t="shared" si="139"/>
        <v>3.0000000000000001E-3</v>
      </c>
      <c r="GH48" s="2">
        <f t="shared" si="140"/>
        <v>15.003</v>
      </c>
      <c r="GI48" s="2">
        <f t="shared" si="141"/>
        <v>15</v>
      </c>
      <c r="GM48" s="2">
        <f t="shared" si="230"/>
        <v>0</v>
      </c>
      <c r="GN48" s="2" t="str">
        <f t="shared" si="231"/>
        <v>NO</v>
      </c>
      <c r="GO48" s="2">
        <f t="shared" si="232"/>
        <v>2000</v>
      </c>
      <c r="GP48" s="2" t="str">
        <f t="shared" si="233"/>
        <v>YES</v>
      </c>
      <c r="GR48" s="2">
        <f t="shared" si="202"/>
        <v>0</v>
      </c>
      <c r="GS48" s="2">
        <f t="shared" si="234"/>
        <v>6.0000000000000001E-3</v>
      </c>
      <c r="GT48" s="2">
        <f t="shared" si="235"/>
        <v>15.006</v>
      </c>
      <c r="GU48" s="2">
        <f t="shared" si="142"/>
        <v>15</v>
      </c>
      <c r="GV48" s="2">
        <f t="shared" si="203"/>
        <v>0</v>
      </c>
      <c r="GW48" s="2">
        <f t="shared" si="143"/>
        <v>1.0999999999999999E-2</v>
      </c>
      <c r="GX48" s="2">
        <f t="shared" si="144"/>
        <v>15.010999999999999</v>
      </c>
      <c r="GY48" s="2">
        <f t="shared" si="145"/>
        <v>15</v>
      </c>
      <c r="GZ48" s="2">
        <f t="shared" si="204"/>
        <v>0</v>
      </c>
      <c r="HA48" s="2">
        <f t="shared" si="146"/>
        <v>1.4E-2</v>
      </c>
      <c r="HB48" s="2">
        <f t="shared" si="147"/>
        <v>15.013999999999999</v>
      </c>
      <c r="HC48" s="2">
        <f t="shared" si="148"/>
        <v>15</v>
      </c>
      <c r="HD48" s="2">
        <f t="shared" si="205"/>
        <v>0</v>
      </c>
      <c r="HE48" s="2">
        <f t="shared" si="149"/>
        <v>1.4E-2</v>
      </c>
      <c r="HF48" s="2">
        <f t="shared" si="150"/>
        <v>15.013999999999999</v>
      </c>
      <c r="HG48" s="2">
        <f t="shared" si="151"/>
        <v>15</v>
      </c>
      <c r="HH48" s="2">
        <f t="shared" si="206"/>
        <v>0</v>
      </c>
      <c r="HI48" s="2">
        <f t="shared" si="152"/>
        <v>0.01</v>
      </c>
      <c r="HJ48" s="2">
        <f t="shared" si="153"/>
        <v>15.01</v>
      </c>
      <c r="HK48" s="2">
        <f t="shared" si="154"/>
        <v>15</v>
      </c>
      <c r="HL48" s="2">
        <f t="shared" si="207"/>
        <v>0</v>
      </c>
      <c r="HM48" s="2">
        <f t="shared" si="155"/>
        <v>1.0999999999999999E-2</v>
      </c>
      <c r="HN48" s="2">
        <f t="shared" si="156"/>
        <v>15.010999999999999</v>
      </c>
      <c r="HO48" s="2">
        <f t="shared" si="157"/>
        <v>15</v>
      </c>
      <c r="HP48" s="2">
        <f t="shared" si="208"/>
        <v>0</v>
      </c>
      <c r="HQ48" s="2">
        <f t="shared" si="158"/>
        <v>3.0000000000000001E-3</v>
      </c>
      <c r="HR48" s="2">
        <f t="shared" si="159"/>
        <v>15.003</v>
      </c>
      <c r="HS48" s="2">
        <f t="shared" si="160"/>
        <v>15</v>
      </c>
      <c r="HV48" s="2">
        <f t="shared" si="209"/>
        <v>0</v>
      </c>
      <c r="HW48" s="2">
        <f t="shared" si="236"/>
        <v>4.0000000000000001E-3</v>
      </c>
      <c r="HX48" s="2">
        <f t="shared" si="237"/>
        <v>15.004</v>
      </c>
      <c r="HY48" s="2">
        <f t="shared" si="161"/>
        <v>15</v>
      </c>
      <c r="HZ48" s="2">
        <f t="shared" si="210"/>
        <v>0</v>
      </c>
      <c r="IA48" s="2">
        <f t="shared" si="162"/>
        <v>8.9999999999999993E-3</v>
      </c>
      <c r="IB48" s="2">
        <f t="shared" si="163"/>
        <v>15.009</v>
      </c>
      <c r="IC48" s="2">
        <f t="shared" si="164"/>
        <v>15</v>
      </c>
      <c r="ID48" s="2">
        <f t="shared" si="211"/>
        <v>0</v>
      </c>
      <c r="IE48" s="2">
        <f t="shared" si="165"/>
        <v>1.0999999999999999E-2</v>
      </c>
      <c r="IF48" s="2">
        <f t="shared" si="166"/>
        <v>15.010999999999999</v>
      </c>
      <c r="IG48" s="2">
        <f t="shared" si="167"/>
        <v>15</v>
      </c>
      <c r="IH48" s="2">
        <f t="shared" si="212"/>
        <v>0</v>
      </c>
      <c r="II48" s="2">
        <f t="shared" si="168"/>
        <v>1.0999999999999999E-2</v>
      </c>
      <c r="IJ48" s="2">
        <f t="shared" si="169"/>
        <v>15.010999999999999</v>
      </c>
      <c r="IK48" s="2">
        <f t="shared" si="170"/>
        <v>15</v>
      </c>
      <c r="IL48" s="2">
        <f t="shared" si="213"/>
        <v>0</v>
      </c>
      <c r="IM48" s="2">
        <f t="shared" si="171"/>
        <v>4.0000000000000001E-3</v>
      </c>
      <c r="IN48" s="2">
        <f t="shared" si="172"/>
        <v>15.004</v>
      </c>
      <c r="IO48" s="2">
        <f t="shared" si="173"/>
        <v>15</v>
      </c>
      <c r="IP48" s="2">
        <f t="shared" si="214"/>
        <v>0</v>
      </c>
      <c r="IQ48" s="2">
        <f t="shared" si="174"/>
        <v>8.0000000000000002E-3</v>
      </c>
      <c r="IR48" s="2">
        <f t="shared" si="175"/>
        <v>15.007999999999999</v>
      </c>
      <c r="IS48" s="2">
        <f t="shared" si="176"/>
        <v>15</v>
      </c>
      <c r="IT48" s="2">
        <f t="shared" si="215"/>
        <v>0</v>
      </c>
      <c r="IU48" s="2">
        <f t="shared" si="177"/>
        <v>2E-3</v>
      </c>
      <c r="IV48" s="2">
        <f t="shared" si="178"/>
        <v>15.002000000000001</v>
      </c>
      <c r="IW48" s="2">
        <f t="shared" si="179"/>
        <v>15</v>
      </c>
    </row>
    <row r="49" spans="1:257" x14ac:dyDescent="0.45">
      <c r="A49" s="2">
        <f t="shared" si="63"/>
        <v>15</v>
      </c>
      <c r="B49" s="32">
        <v>45</v>
      </c>
      <c r="C49" s="22"/>
      <c r="D49" s="22"/>
      <c r="E49" s="22"/>
      <c r="F49" s="2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24">
        <f t="shared" si="216"/>
        <v>2000</v>
      </c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24">
        <f t="shared" si="64"/>
        <v>0</v>
      </c>
      <c r="AL49" s="24">
        <f t="shared" si="217"/>
        <v>2000</v>
      </c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24">
        <f t="shared" si="65"/>
        <v>0</v>
      </c>
      <c r="AX49" s="24">
        <f t="shared" si="218"/>
        <v>2000</v>
      </c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24">
        <f t="shared" si="66"/>
        <v>0</v>
      </c>
      <c r="BJ49" s="24">
        <f t="shared" si="219"/>
        <v>2000</v>
      </c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24">
        <f t="shared" si="67"/>
        <v>0</v>
      </c>
      <c r="BV49" s="24">
        <f t="shared" si="220"/>
        <v>2000</v>
      </c>
      <c r="BW49" s="24">
        <f t="shared" si="68"/>
        <v>15</v>
      </c>
      <c r="BX49" s="24">
        <f t="shared" si="69"/>
        <v>15</v>
      </c>
      <c r="BY49" s="24">
        <f t="shared" si="70"/>
        <v>15</v>
      </c>
      <c r="BZ49" s="24">
        <f t="shared" si="71"/>
        <v>15</v>
      </c>
      <c r="CA49" s="24">
        <f t="shared" si="72"/>
        <v>15</v>
      </c>
      <c r="CB49" s="24">
        <f t="shared" si="221"/>
        <v>15</v>
      </c>
      <c r="CC49" s="24">
        <f t="shared" si="222"/>
        <v>15</v>
      </c>
      <c r="CD49" s="24">
        <f t="shared" si="223"/>
        <v>15</v>
      </c>
      <c r="CE49" s="24">
        <f t="shared" si="224"/>
        <v>15</v>
      </c>
      <c r="CF49" s="24">
        <f t="shared" si="225"/>
        <v>15</v>
      </c>
      <c r="CG49" s="24" t="str">
        <f>IF($O49=Constants!$B$2,RANK($CA49,$CA$6:$CA$64,1),"-")</f>
        <v>-</v>
      </c>
      <c r="CH49" s="24" t="str">
        <f t="shared" si="73"/>
        <v/>
      </c>
      <c r="CI49" s="24" t="str">
        <f>IF($O49=Constants!$B$3,RANK($CA49,$CA$6:$CA$64,1),"-")</f>
        <v>-</v>
      </c>
      <c r="CJ49" s="24" t="str">
        <f t="shared" si="74"/>
        <v/>
      </c>
      <c r="CK49" s="24" t="str">
        <f>IF($O49=Constants!$B$4,RANK($CA49,$CA$6:$CA$64,1),"-")</f>
        <v>-</v>
      </c>
      <c r="CL49" s="24" t="str">
        <f t="shared" si="75"/>
        <v/>
      </c>
      <c r="CM49" s="24" t="str">
        <f>IF($O49=Constants!$B$5,RANK($CA49,$CA$6:$CA$64,1),"-")</f>
        <v>-</v>
      </c>
      <c r="CN49" s="24" t="str">
        <f t="shared" si="76"/>
        <v/>
      </c>
      <c r="CO49" s="24" t="str">
        <f>IF($O49=Constants!$B$6,RANK($CA49,$CA$6:$CA$64,1),"-")</f>
        <v>-</v>
      </c>
      <c r="CP49" s="24" t="str">
        <f t="shared" si="77"/>
        <v/>
      </c>
      <c r="CQ49" s="24" t="str">
        <f>IF($O49=Constants!$B$7,RANK($CA49,$CA$6:$CA$64,1),"-")</f>
        <v>-</v>
      </c>
      <c r="CR49" s="24" t="str">
        <f t="shared" si="78"/>
        <v/>
      </c>
      <c r="CS49" s="24" t="str">
        <f>IF($G49=Constants!$C$4,RANK($CA49,$CA$6:$CA$64,1),"-")</f>
        <v>-</v>
      </c>
      <c r="CT49" s="24" t="str">
        <f t="shared" si="79"/>
        <v xml:space="preserve"> </v>
      </c>
      <c r="CU49" s="24" t="str">
        <f>IF($G49=Constants!$C$2,RANK($CA49,$CA$6:$CA$64,1),"-")</f>
        <v>-</v>
      </c>
      <c r="CV49" s="24" t="str">
        <f t="shared" si="80"/>
        <v xml:space="preserve"> </v>
      </c>
      <c r="CW49" s="24" t="str">
        <f t="shared" si="81"/>
        <v xml:space="preserve"> </v>
      </c>
      <c r="CX49" s="57">
        <f t="shared" si="180"/>
        <v>0</v>
      </c>
      <c r="CY49" s="24">
        <f t="shared" si="82"/>
        <v>0</v>
      </c>
      <c r="DA49" s="2">
        <f t="shared" si="181"/>
        <v>0</v>
      </c>
      <c r="DB49" s="2">
        <f t="shared" si="226"/>
        <v>1.2E-2</v>
      </c>
      <c r="DC49" s="2">
        <f t="shared" si="83"/>
        <v>15.012</v>
      </c>
      <c r="DD49" s="2">
        <f t="shared" si="84"/>
        <v>15</v>
      </c>
      <c r="DE49" s="2">
        <f t="shared" si="182"/>
        <v>0</v>
      </c>
      <c r="DF49" s="2">
        <f t="shared" si="85"/>
        <v>1.2999999999999999E-2</v>
      </c>
      <c r="DG49" s="2">
        <f t="shared" si="86"/>
        <v>15.013</v>
      </c>
      <c r="DH49" s="2">
        <f t="shared" si="87"/>
        <v>15</v>
      </c>
      <c r="DI49" s="2">
        <f t="shared" si="183"/>
        <v>0</v>
      </c>
      <c r="DJ49" s="2">
        <f t="shared" si="88"/>
        <v>1.4E-2</v>
      </c>
      <c r="DK49" s="2">
        <f t="shared" si="89"/>
        <v>15.013999999999999</v>
      </c>
      <c r="DL49" s="2">
        <f t="shared" si="90"/>
        <v>15</v>
      </c>
      <c r="DM49" s="2">
        <f t="shared" si="184"/>
        <v>0</v>
      </c>
      <c r="DN49" s="2">
        <f t="shared" si="91"/>
        <v>1.4999999999999999E-2</v>
      </c>
      <c r="DO49" s="2">
        <f t="shared" si="92"/>
        <v>15.015000000000001</v>
      </c>
      <c r="DP49" s="2">
        <f t="shared" si="93"/>
        <v>15</v>
      </c>
      <c r="DQ49" s="2">
        <f t="shared" si="185"/>
        <v>0</v>
      </c>
      <c r="DR49" s="2">
        <f t="shared" si="94"/>
        <v>1.2E-2</v>
      </c>
      <c r="DS49" s="2">
        <f t="shared" si="95"/>
        <v>15.012</v>
      </c>
      <c r="DT49" s="2">
        <f t="shared" si="96"/>
        <v>15</v>
      </c>
      <c r="DU49" s="2">
        <f t="shared" si="186"/>
        <v>0</v>
      </c>
      <c r="DV49" s="2">
        <f t="shared" si="97"/>
        <v>1.4999999999999999E-2</v>
      </c>
      <c r="DW49" s="2">
        <f t="shared" si="98"/>
        <v>15.015000000000001</v>
      </c>
      <c r="DX49" s="2">
        <f t="shared" si="99"/>
        <v>15</v>
      </c>
      <c r="DY49" s="2">
        <f t="shared" si="187"/>
        <v>0</v>
      </c>
      <c r="DZ49" s="2">
        <f t="shared" si="100"/>
        <v>1.2E-2</v>
      </c>
      <c r="EA49" s="2">
        <f t="shared" si="101"/>
        <v>15.012</v>
      </c>
      <c r="EB49" s="2">
        <f t="shared" si="102"/>
        <v>15</v>
      </c>
      <c r="EE49" s="2">
        <f t="shared" si="188"/>
        <v>0</v>
      </c>
      <c r="EF49" s="2">
        <f t="shared" si="227"/>
        <v>1.2E-2</v>
      </c>
      <c r="EG49" s="2">
        <f t="shared" si="103"/>
        <v>15.012</v>
      </c>
      <c r="EH49" s="2">
        <f t="shared" si="104"/>
        <v>15</v>
      </c>
      <c r="EI49" s="2">
        <f t="shared" si="189"/>
        <v>0</v>
      </c>
      <c r="EJ49" s="2">
        <f t="shared" si="105"/>
        <v>1.2E-2</v>
      </c>
      <c r="EK49" s="2">
        <f t="shared" si="106"/>
        <v>15.012</v>
      </c>
      <c r="EL49" s="2">
        <f t="shared" si="107"/>
        <v>15</v>
      </c>
      <c r="EM49" s="2">
        <f t="shared" si="190"/>
        <v>0</v>
      </c>
      <c r="EN49" s="2">
        <f t="shared" si="108"/>
        <v>1.4E-2</v>
      </c>
      <c r="EO49" s="2">
        <f t="shared" si="109"/>
        <v>15.013999999999999</v>
      </c>
      <c r="EP49" s="2">
        <f t="shared" si="110"/>
        <v>15</v>
      </c>
      <c r="EQ49" s="2">
        <f t="shared" si="191"/>
        <v>0</v>
      </c>
      <c r="ER49" s="2">
        <f t="shared" si="111"/>
        <v>1.4999999999999999E-2</v>
      </c>
      <c r="ES49" s="2">
        <f t="shared" si="112"/>
        <v>15.015000000000001</v>
      </c>
      <c r="ET49" s="2">
        <f t="shared" si="113"/>
        <v>15</v>
      </c>
      <c r="EU49" s="2">
        <f t="shared" si="192"/>
        <v>0</v>
      </c>
      <c r="EV49" s="2">
        <f t="shared" si="114"/>
        <v>1.2E-2</v>
      </c>
      <c r="EW49" s="2">
        <f t="shared" si="115"/>
        <v>15.012</v>
      </c>
      <c r="EX49" s="2">
        <f t="shared" si="116"/>
        <v>15</v>
      </c>
      <c r="EY49" s="2">
        <f t="shared" si="193"/>
        <v>0</v>
      </c>
      <c r="EZ49" s="2">
        <f t="shared" si="117"/>
        <v>1.4E-2</v>
      </c>
      <c r="FA49" s="2">
        <f t="shared" si="118"/>
        <v>15.013999999999999</v>
      </c>
      <c r="FB49" s="2">
        <f t="shared" si="119"/>
        <v>15</v>
      </c>
      <c r="FC49" s="2">
        <f t="shared" si="194"/>
        <v>0</v>
      </c>
      <c r="FD49" s="2">
        <f t="shared" si="120"/>
        <v>8.0000000000000002E-3</v>
      </c>
      <c r="FE49" s="2">
        <f t="shared" si="121"/>
        <v>15.007999999999999</v>
      </c>
      <c r="FF49" s="2">
        <f t="shared" si="122"/>
        <v>15</v>
      </c>
      <c r="FH49" s="2">
        <f t="shared" si="195"/>
        <v>0</v>
      </c>
      <c r="FI49" s="2">
        <f t="shared" si="228"/>
        <v>1.2E-2</v>
      </c>
      <c r="FJ49" s="2">
        <f t="shared" si="229"/>
        <v>15.012</v>
      </c>
      <c r="FK49" s="2">
        <f t="shared" si="123"/>
        <v>15</v>
      </c>
      <c r="FL49" s="2">
        <f t="shared" si="196"/>
        <v>0</v>
      </c>
      <c r="FM49" s="2">
        <f t="shared" si="124"/>
        <v>1.2E-2</v>
      </c>
      <c r="FN49" s="2">
        <f t="shared" si="125"/>
        <v>15.012</v>
      </c>
      <c r="FO49" s="2">
        <f t="shared" si="126"/>
        <v>15</v>
      </c>
      <c r="FP49" s="2">
        <f t="shared" si="197"/>
        <v>0</v>
      </c>
      <c r="FQ49" s="2">
        <f t="shared" si="127"/>
        <v>1.4E-2</v>
      </c>
      <c r="FR49" s="2">
        <f t="shared" si="128"/>
        <v>15.013999999999999</v>
      </c>
      <c r="FS49" s="2">
        <f t="shared" si="129"/>
        <v>15</v>
      </c>
      <c r="FT49" s="2">
        <f t="shared" si="198"/>
        <v>0</v>
      </c>
      <c r="FU49" s="2">
        <f t="shared" si="130"/>
        <v>1.4999999999999999E-2</v>
      </c>
      <c r="FV49" s="2">
        <f t="shared" si="131"/>
        <v>15.015000000000001</v>
      </c>
      <c r="FW49" s="2">
        <f t="shared" si="132"/>
        <v>15</v>
      </c>
      <c r="FX49" s="2">
        <f t="shared" si="199"/>
        <v>0</v>
      </c>
      <c r="FY49" s="2">
        <f t="shared" si="133"/>
        <v>0.01</v>
      </c>
      <c r="FZ49" s="2">
        <f t="shared" si="134"/>
        <v>15.01</v>
      </c>
      <c r="GA49" s="2">
        <f t="shared" si="135"/>
        <v>15</v>
      </c>
      <c r="GB49" s="2">
        <f t="shared" si="200"/>
        <v>0</v>
      </c>
      <c r="GC49" s="2">
        <f t="shared" si="136"/>
        <v>1.2E-2</v>
      </c>
      <c r="GD49" s="2">
        <f t="shared" si="137"/>
        <v>15.012</v>
      </c>
      <c r="GE49" s="2">
        <f t="shared" si="138"/>
        <v>15</v>
      </c>
      <c r="GF49" s="2">
        <f t="shared" si="201"/>
        <v>0</v>
      </c>
      <c r="GG49" s="2">
        <f t="shared" si="139"/>
        <v>3.0000000000000001E-3</v>
      </c>
      <c r="GH49" s="2">
        <f t="shared" si="140"/>
        <v>15.003</v>
      </c>
      <c r="GI49" s="2">
        <f t="shared" si="141"/>
        <v>15</v>
      </c>
      <c r="GM49" s="2">
        <f t="shared" si="230"/>
        <v>0</v>
      </c>
      <c r="GN49" s="2" t="str">
        <f t="shared" si="231"/>
        <v>NO</v>
      </c>
      <c r="GO49" s="2">
        <f t="shared" si="232"/>
        <v>2000</v>
      </c>
      <c r="GP49" s="2" t="str">
        <f t="shared" si="233"/>
        <v>YES</v>
      </c>
      <c r="GR49" s="2">
        <f t="shared" si="202"/>
        <v>0</v>
      </c>
      <c r="GS49" s="2">
        <f t="shared" si="234"/>
        <v>6.0000000000000001E-3</v>
      </c>
      <c r="GT49" s="2">
        <f t="shared" si="235"/>
        <v>15.006</v>
      </c>
      <c r="GU49" s="2">
        <f t="shared" si="142"/>
        <v>15</v>
      </c>
      <c r="GV49" s="2">
        <f t="shared" si="203"/>
        <v>0</v>
      </c>
      <c r="GW49" s="2">
        <f t="shared" si="143"/>
        <v>1.0999999999999999E-2</v>
      </c>
      <c r="GX49" s="2">
        <f t="shared" si="144"/>
        <v>15.010999999999999</v>
      </c>
      <c r="GY49" s="2">
        <f t="shared" si="145"/>
        <v>15</v>
      </c>
      <c r="GZ49" s="2">
        <f t="shared" si="204"/>
        <v>0</v>
      </c>
      <c r="HA49" s="2">
        <f t="shared" si="146"/>
        <v>1.4E-2</v>
      </c>
      <c r="HB49" s="2">
        <f t="shared" si="147"/>
        <v>15.013999999999999</v>
      </c>
      <c r="HC49" s="2">
        <f t="shared" si="148"/>
        <v>15</v>
      </c>
      <c r="HD49" s="2">
        <f t="shared" si="205"/>
        <v>0</v>
      </c>
      <c r="HE49" s="2">
        <f t="shared" si="149"/>
        <v>1.4E-2</v>
      </c>
      <c r="HF49" s="2">
        <f t="shared" si="150"/>
        <v>15.013999999999999</v>
      </c>
      <c r="HG49" s="2">
        <f t="shared" si="151"/>
        <v>15</v>
      </c>
      <c r="HH49" s="2">
        <f t="shared" si="206"/>
        <v>0</v>
      </c>
      <c r="HI49" s="2">
        <f t="shared" si="152"/>
        <v>0.01</v>
      </c>
      <c r="HJ49" s="2">
        <f t="shared" si="153"/>
        <v>15.01</v>
      </c>
      <c r="HK49" s="2">
        <f t="shared" si="154"/>
        <v>15</v>
      </c>
      <c r="HL49" s="2">
        <f t="shared" si="207"/>
        <v>0</v>
      </c>
      <c r="HM49" s="2">
        <f t="shared" si="155"/>
        <v>1.0999999999999999E-2</v>
      </c>
      <c r="HN49" s="2">
        <f t="shared" si="156"/>
        <v>15.010999999999999</v>
      </c>
      <c r="HO49" s="2">
        <f t="shared" si="157"/>
        <v>15</v>
      </c>
      <c r="HP49" s="2">
        <f t="shared" si="208"/>
        <v>0</v>
      </c>
      <c r="HQ49" s="2">
        <f t="shared" si="158"/>
        <v>3.0000000000000001E-3</v>
      </c>
      <c r="HR49" s="2">
        <f t="shared" si="159"/>
        <v>15.003</v>
      </c>
      <c r="HS49" s="2">
        <f t="shared" si="160"/>
        <v>15</v>
      </c>
      <c r="HV49" s="2">
        <f t="shared" si="209"/>
        <v>0</v>
      </c>
      <c r="HW49" s="2">
        <f t="shared" si="236"/>
        <v>4.0000000000000001E-3</v>
      </c>
      <c r="HX49" s="2">
        <f t="shared" si="237"/>
        <v>15.004</v>
      </c>
      <c r="HY49" s="2">
        <f t="shared" si="161"/>
        <v>15</v>
      </c>
      <c r="HZ49" s="2">
        <f t="shared" si="210"/>
        <v>0</v>
      </c>
      <c r="IA49" s="2">
        <f t="shared" si="162"/>
        <v>8.9999999999999993E-3</v>
      </c>
      <c r="IB49" s="2">
        <f t="shared" si="163"/>
        <v>15.009</v>
      </c>
      <c r="IC49" s="2">
        <f t="shared" si="164"/>
        <v>15</v>
      </c>
      <c r="ID49" s="2">
        <f t="shared" si="211"/>
        <v>0</v>
      </c>
      <c r="IE49" s="2">
        <f t="shared" si="165"/>
        <v>1.0999999999999999E-2</v>
      </c>
      <c r="IF49" s="2">
        <f t="shared" si="166"/>
        <v>15.010999999999999</v>
      </c>
      <c r="IG49" s="2">
        <f t="shared" si="167"/>
        <v>15</v>
      </c>
      <c r="IH49" s="2">
        <f t="shared" si="212"/>
        <v>0</v>
      </c>
      <c r="II49" s="2">
        <f t="shared" si="168"/>
        <v>1.0999999999999999E-2</v>
      </c>
      <c r="IJ49" s="2">
        <f t="shared" si="169"/>
        <v>15.010999999999999</v>
      </c>
      <c r="IK49" s="2">
        <f t="shared" si="170"/>
        <v>15</v>
      </c>
      <c r="IL49" s="2">
        <f t="shared" si="213"/>
        <v>0</v>
      </c>
      <c r="IM49" s="2">
        <f t="shared" si="171"/>
        <v>4.0000000000000001E-3</v>
      </c>
      <c r="IN49" s="2">
        <f t="shared" si="172"/>
        <v>15.004</v>
      </c>
      <c r="IO49" s="2">
        <f t="shared" si="173"/>
        <v>15</v>
      </c>
      <c r="IP49" s="2">
        <f t="shared" si="214"/>
        <v>0</v>
      </c>
      <c r="IQ49" s="2">
        <f t="shared" si="174"/>
        <v>8.0000000000000002E-3</v>
      </c>
      <c r="IR49" s="2">
        <f t="shared" si="175"/>
        <v>15.007999999999999</v>
      </c>
      <c r="IS49" s="2">
        <f t="shared" si="176"/>
        <v>15</v>
      </c>
      <c r="IT49" s="2">
        <f t="shared" si="215"/>
        <v>0</v>
      </c>
      <c r="IU49" s="2">
        <f t="shared" si="177"/>
        <v>2E-3</v>
      </c>
      <c r="IV49" s="2">
        <f t="shared" si="178"/>
        <v>15.002000000000001</v>
      </c>
      <c r="IW49" s="2">
        <f t="shared" si="179"/>
        <v>15</v>
      </c>
    </row>
    <row r="50" spans="1:257" x14ac:dyDescent="0.45">
      <c r="A50" s="2">
        <f t="shared" si="63"/>
        <v>15</v>
      </c>
      <c r="B50" s="32">
        <v>46</v>
      </c>
      <c r="C50" s="22"/>
      <c r="D50" s="22"/>
      <c r="E50" s="22"/>
      <c r="F50" s="2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24">
        <f t="shared" si="216"/>
        <v>2000</v>
      </c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24">
        <f t="shared" si="64"/>
        <v>0</v>
      </c>
      <c r="AL50" s="24">
        <f t="shared" si="217"/>
        <v>2000</v>
      </c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24">
        <f t="shared" si="65"/>
        <v>0</v>
      </c>
      <c r="AX50" s="24">
        <f t="shared" si="218"/>
        <v>2000</v>
      </c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24">
        <f t="shared" si="66"/>
        <v>0</v>
      </c>
      <c r="BJ50" s="24">
        <f t="shared" si="219"/>
        <v>2000</v>
      </c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24">
        <f t="shared" si="67"/>
        <v>0</v>
      </c>
      <c r="BV50" s="24">
        <f t="shared" si="220"/>
        <v>2000</v>
      </c>
      <c r="BW50" s="24">
        <f t="shared" si="68"/>
        <v>15</v>
      </c>
      <c r="BX50" s="24">
        <f t="shared" si="69"/>
        <v>15</v>
      </c>
      <c r="BY50" s="24">
        <f t="shared" si="70"/>
        <v>15</v>
      </c>
      <c r="BZ50" s="24">
        <f t="shared" si="71"/>
        <v>15</v>
      </c>
      <c r="CA50" s="24">
        <f t="shared" si="72"/>
        <v>15</v>
      </c>
      <c r="CB50" s="24">
        <f t="shared" si="221"/>
        <v>15</v>
      </c>
      <c r="CC50" s="24">
        <f t="shared" si="222"/>
        <v>15</v>
      </c>
      <c r="CD50" s="24">
        <f t="shared" si="223"/>
        <v>15</v>
      </c>
      <c r="CE50" s="24">
        <f t="shared" si="224"/>
        <v>15</v>
      </c>
      <c r="CF50" s="24">
        <f t="shared" si="225"/>
        <v>15</v>
      </c>
      <c r="CG50" s="24" t="str">
        <f>IF($O50=Constants!$B$2,RANK($CA50,$CA$6:$CA$64,1),"-")</f>
        <v>-</v>
      </c>
      <c r="CH50" s="24" t="str">
        <f t="shared" si="73"/>
        <v/>
      </c>
      <c r="CI50" s="24" t="str">
        <f>IF($O50=Constants!$B$3,RANK($CA50,$CA$6:$CA$64,1),"-")</f>
        <v>-</v>
      </c>
      <c r="CJ50" s="24" t="str">
        <f t="shared" si="74"/>
        <v/>
      </c>
      <c r="CK50" s="24" t="str">
        <f>IF($O50=Constants!$B$4,RANK($CA50,$CA$6:$CA$64,1),"-")</f>
        <v>-</v>
      </c>
      <c r="CL50" s="24" t="str">
        <f t="shared" si="75"/>
        <v/>
      </c>
      <c r="CM50" s="24" t="str">
        <f>IF($O50=Constants!$B$5,RANK($CA50,$CA$6:$CA$64,1),"-")</f>
        <v>-</v>
      </c>
      <c r="CN50" s="24" t="str">
        <f t="shared" si="76"/>
        <v/>
      </c>
      <c r="CO50" s="24" t="str">
        <f>IF($O50=Constants!$B$6,RANK($CA50,$CA$6:$CA$64,1),"-")</f>
        <v>-</v>
      </c>
      <c r="CP50" s="24" t="str">
        <f t="shared" si="77"/>
        <v/>
      </c>
      <c r="CQ50" s="24" t="str">
        <f>IF($O50=Constants!$B$7,RANK($CA50,$CA$6:$CA$64,1),"-")</f>
        <v>-</v>
      </c>
      <c r="CR50" s="24" t="str">
        <f t="shared" si="78"/>
        <v/>
      </c>
      <c r="CS50" s="24" t="str">
        <f>IF($G50=Constants!$C$4,RANK($CA50,$CA$6:$CA$64,1),"-")</f>
        <v>-</v>
      </c>
      <c r="CT50" s="24" t="str">
        <f t="shared" si="79"/>
        <v xml:space="preserve"> </v>
      </c>
      <c r="CU50" s="24" t="str">
        <f>IF($G50=Constants!$C$2,RANK($CA50,$CA$6:$CA$64,1),"-")</f>
        <v>-</v>
      </c>
      <c r="CV50" s="24" t="str">
        <f t="shared" si="80"/>
        <v xml:space="preserve"> </v>
      </c>
      <c r="CW50" s="24" t="str">
        <f t="shared" si="81"/>
        <v xml:space="preserve"> </v>
      </c>
      <c r="CX50" s="57">
        <f t="shared" si="180"/>
        <v>0</v>
      </c>
      <c r="CY50" s="24">
        <f t="shared" si="82"/>
        <v>0</v>
      </c>
      <c r="DA50" s="2">
        <f t="shared" si="181"/>
        <v>0</v>
      </c>
      <c r="DB50" s="2">
        <f t="shared" si="226"/>
        <v>1.2E-2</v>
      </c>
      <c r="DC50" s="2">
        <f t="shared" si="83"/>
        <v>15.012</v>
      </c>
      <c r="DD50" s="2">
        <f t="shared" si="84"/>
        <v>15</v>
      </c>
      <c r="DE50" s="2">
        <f t="shared" si="182"/>
        <v>0</v>
      </c>
      <c r="DF50" s="2">
        <f t="shared" si="85"/>
        <v>1.2999999999999999E-2</v>
      </c>
      <c r="DG50" s="2">
        <f t="shared" si="86"/>
        <v>15.013</v>
      </c>
      <c r="DH50" s="2">
        <f t="shared" si="87"/>
        <v>15</v>
      </c>
      <c r="DI50" s="2">
        <f t="shared" si="183"/>
        <v>0</v>
      </c>
      <c r="DJ50" s="2">
        <f t="shared" si="88"/>
        <v>1.4E-2</v>
      </c>
      <c r="DK50" s="2">
        <f t="shared" si="89"/>
        <v>15.013999999999999</v>
      </c>
      <c r="DL50" s="2">
        <f t="shared" si="90"/>
        <v>15</v>
      </c>
      <c r="DM50" s="2">
        <f t="shared" si="184"/>
        <v>0</v>
      </c>
      <c r="DN50" s="2">
        <f t="shared" si="91"/>
        <v>1.4999999999999999E-2</v>
      </c>
      <c r="DO50" s="2">
        <f t="shared" si="92"/>
        <v>15.015000000000001</v>
      </c>
      <c r="DP50" s="2">
        <f t="shared" si="93"/>
        <v>15</v>
      </c>
      <c r="DQ50" s="2">
        <f t="shared" si="185"/>
        <v>0</v>
      </c>
      <c r="DR50" s="2">
        <f t="shared" si="94"/>
        <v>1.2E-2</v>
      </c>
      <c r="DS50" s="2">
        <f t="shared" si="95"/>
        <v>15.012</v>
      </c>
      <c r="DT50" s="2">
        <f t="shared" si="96"/>
        <v>15</v>
      </c>
      <c r="DU50" s="2">
        <f t="shared" si="186"/>
        <v>0</v>
      </c>
      <c r="DV50" s="2">
        <f t="shared" si="97"/>
        <v>1.4999999999999999E-2</v>
      </c>
      <c r="DW50" s="2">
        <f t="shared" si="98"/>
        <v>15.015000000000001</v>
      </c>
      <c r="DX50" s="2">
        <f t="shared" si="99"/>
        <v>15</v>
      </c>
      <c r="DY50" s="2">
        <f t="shared" si="187"/>
        <v>0</v>
      </c>
      <c r="DZ50" s="2">
        <f t="shared" si="100"/>
        <v>1.2E-2</v>
      </c>
      <c r="EA50" s="2">
        <f t="shared" si="101"/>
        <v>15.012</v>
      </c>
      <c r="EB50" s="2">
        <f t="shared" si="102"/>
        <v>15</v>
      </c>
      <c r="EE50" s="2">
        <f t="shared" si="188"/>
        <v>0</v>
      </c>
      <c r="EF50" s="2">
        <f t="shared" si="227"/>
        <v>1.2E-2</v>
      </c>
      <c r="EG50" s="2">
        <f t="shared" si="103"/>
        <v>15.012</v>
      </c>
      <c r="EH50" s="2">
        <f t="shared" si="104"/>
        <v>15</v>
      </c>
      <c r="EI50" s="2">
        <f t="shared" si="189"/>
        <v>0</v>
      </c>
      <c r="EJ50" s="2">
        <f t="shared" si="105"/>
        <v>1.2E-2</v>
      </c>
      <c r="EK50" s="2">
        <f t="shared" si="106"/>
        <v>15.012</v>
      </c>
      <c r="EL50" s="2">
        <f t="shared" si="107"/>
        <v>15</v>
      </c>
      <c r="EM50" s="2">
        <f t="shared" si="190"/>
        <v>0</v>
      </c>
      <c r="EN50" s="2">
        <f t="shared" si="108"/>
        <v>1.4E-2</v>
      </c>
      <c r="EO50" s="2">
        <f t="shared" si="109"/>
        <v>15.013999999999999</v>
      </c>
      <c r="EP50" s="2">
        <f t="shared" si="110"/>
        <v>15</v>
      </c>
      <c r="EQ50" s="2">
        <f t="shared" si="191"/>
        <v>0</v>
      </c>
      <c r="ER50" s="2">
        <f t="shared" si="111"/>
        <v>1.4999999999999999E-2</v>
      </c>
      <c r="ES50" s="2">
        <f t="shared" si="112"/>
        <v>15.015000000000001</v>
      </c>
      <c r="ET50" s="2">
        <f t="shared" si="113"/>
        <v>15</v>
      </c>
      <c r="EU50" s="2">
        <f t="shared" si="192"/>
        <v>0</v>
      </c>
      <c r="EV50" s="2">
        <f t="shared" si="114"/>
        <v>1.2E-2</v>
      </c>
      <c r="EW50" s="2">
        <f t="shared" si="115"/>
        <v>15.012</v>
      </c>
      <c r="EX50" s="2">
        <f t="shared" si="116"/>
        <v>15</v>
      </c>
      <c r="EY50" s="2">
        <f t="shared" si="193"/>
        <v>0</v>
      </c>
      <c r="EZ50" s="2">
        <f t="shared" si="117"/>
        <v>1.4E-2</v>
      </c>
      <c r="FA50" s="2">
        <f t="shared" si="118"/>
        <v>15.013999999999999</v>
      </c>
      <c r="FB50" s="2">
        <f t="shared" si="119"/>
        <v>15</v>
      </c>
      <c r="FC50" s="2">
        <f t="shared" si="194"/>
        <v>0</v>
      </c>
      <c r="FD50" s="2">
        <f t="shared" si="120"/>
        <v>8.0000000000000002E-3</v>
      </c>
      <c r="FE50" s="2">
        <f t="shared" si="121"/>
        <v>15.007999999999999</v>
      </c>
      <c r="FF50" s="2">
        <f t="shared" si="122"/>
        <v>15</v>
      </c>
      <c r="FH50" s="2">
        <f t="shared" si="195"/>
        <v>0</v>
      </c>
      <c r="FI50" s="2">
        <f t="shared" si="228"/>
        <v>1.2E-2</v>
      </c>
      <c r="FJ50" s="2">
        <f t="shared" si="229"/>
        <v>15.012</v>
      </c>
      <c r="FK50" s="2">
        <f t="shared" si="123"/>
        <v>15</v>
      </c>
      <c r="FL50" s="2">
        <f t="shared" si="196"/>
        <v>0</v>
      </c>
      <c r="FM50" s="2">
        <f t="shared" si="124"/>
        <v>1.2E-2</v>
      </c>
      <c r="FN50" s="2">
        <f t="shared" si="125"/>
        <v>15.012</v>
      </c>
      <c r="FO50" s="2">
        <f t="shared" si="126"/>
        <v>15</v>
      </c>
      <c r="FP50" s="2">
        <f t="shared" si="197"/>
        <v>0</v>
      </c>
      <c r="FQ50" s="2">
        <f t="shared" si="127"/>
        <v>1.4E-2</v>
      </c>
      <c r="FR50" s="2">
        <f t="shared" si="128"/>
        <v>15.013999999999999</v>
      </c>
      <c r="FS50" s="2">
        <f t="shared" si="129"/>
        <v>15</v>
      </c>
      <c r="FT50" s="2">
        <f t="shared" si="198"/>
        <v>0</v>
      </c>
      <c r="FU50" s="2">
        <f t="shared" si="130"/>
        <v>1.4999999999999999E-2</v>
      </c>
      <c r="FV50" s="2">
        <f t="shared" si="131"/>
        <v>15.015000000000001</v>
      </c>
      <c r="FW50" s="2">
        <f t="shared" si="132"/>
        <v>15</v>
      </c>
      <c r="FX50" s="2">
        <f t="shared" si="199"/>
        <v>0</v>
      </c>
      <c r="FY50" s="2">
        <f t="shared" si="133"/>
        <v>0.01</v>
      </c>
      <c r="FZ50" s="2">
        <f t="shared" si="134"/>
        <v>15.01</v>
      </c>
      <c r="GA50" s="2">
        <f t="shared" si="135"/>
        <v>15</v>
      </c>
      <c r="GB50" s="2">
        <f t="shared" si="200"/>
        <v>0</v>
      </c>
      <c r="GC50" s="2">
        <f t="shared" si="136"/>
        <v>1.2E-2</v>
      </c>
      <c r="GD50" s="2">
        <f t="shared" si="137"/>
        <v>15.012</v>
      </c>
      <c r="GE50" s="2">
        <f t="shared" si="138"/>
        <v>15</v>
      </c>
      <c r="GF50" s="2">
        <f t="shared" si="201"/>
        <v>0</v>
      </c>
      <c r="GG50" s="2">
        <f t="shared" si="139"/>
        <v>3.0000000000000001E-3</v>
      </c>
      <c r="GH50" s="2">
        <f t="shared" si="140"/>
        <v>15.003</v>
      </c>
      <c r="GI50" s="2">
        <f t="shared" si="141"/>
        <v>15</v>
      </c>
      <c r="GM50" s="2">
        <f t="shared" si="230"/>
        <v>0</v>
      </c>
      <c r="GN50" s="2" t="str">
        <f t="shared" si="231"/>
        <v>NO</v>
      </c>
      <c r="GO50" s="2">
        <f t="shared" si="232"/>
        <v>2000</v>
      </c>
      <c r="GP50" s="2" t="str">
        <f t="shared" si="233"/>
        <v>YES</v>
      </c>
      <c r="GR50" s="2">
        <f t="shared" si="202"/>
        <v>0</v>
      </c>
      <c r="GS50" s="2">
        <f t="shared" si="234"/>
        <v>6.0000000000000001E-3</v>
      </c>
      <c r="GT50" s="2">
        <f t="shared" si="235"/>
        <v>15.006</v>
      </c>
      <c r="GU50" s="2">
        <f t="shared" si="142"/>
        <v>15</v>
      </c>
      <c r="GV50" s="2">
        <f t="shared" si="203"/>
        <v>0</v>
      </c>
      <c r="GW50" s="2">
        <f t="shared" si="143"/>
        <v>1.0999999999999999E-2</v>
      </c>
      <c r="GX50" s="2">
        <f t="shared" si="144"/>
        <v>15.010999999999999</v>
      </c>
      <c r="GY50" s="2">
        <f t="shared" si="145"/>
        <v>15</v>
      </c>
      <c r="GZ50" s="2">
        <f t="shared" si="204"/>
        <v>0</v>
      </c>
      <c r="HA50" s="2">
        <f t="shared" si="146"/>
        <v>1.4E-2</v>
      </c>
      <c r="HB50" s="2">
        <f t="shared" si="147"/>
        <v>15.013999999999999</v>
      </c>
      <c r="HC50" s="2">
        <f t="shared" si="148"/>
        <v>15</v>
      </c>
      <c r="HD50" s="2">
        <f t="shared" si="205"/>
        <v>0</v>
      </c>
      <c r="HE50" s="2">
        <f t="shared" si="149"/>
        <v>1.4E-2</v>
      </c>
      <c r="HF50" s="2">
        <f t="shared" si="150"/>
        <v>15.013999999999999</v>
      </c>
      <c r="HG50" s="2">
        <f t="shared" si="151"/>
        <v>15</v>
      </c>
      <c r="HH50" s="2">
        <f t="shared" si="206"/>
        <v>0</v>
      </c>
      <c r="HI50" s="2">
        <f t="shared" si="152"/>
        <v>0.01</v>
      </c>
      <c r="HJ50" s="2">
        <f t="shared" si="153"/>
        <v>15.01</v>
      </c>
      <c r="HK50" s="2">
        <f t="shared" si="154"/>
        <v>15</v>
      </c>
      <c r="HL50" s="2">
        <f t="shared" si="207"/>
        <v>0</v>
      </c>
      <c r="HM50" s="2">
        <f t="shared" si="155"/>
        <v>1.0999999999999999E-2</v>
      </c>
      <c r="HN50" s="2">
        <f t="shared" si="156"/>
        <v>15.010999999999999</v>
      </c>
      <c r="HO50" s="2">
        <f t="shared" si="157"/>
        <v>15</v>
      </c>
      <c r="HP50" s="2">
        <f t="shared" si="208"/>
        <v>0</v>
      </c>
      <c r="HQ50" s="2">
        <f t="shared" si="158"/>
        <v>3.0000000000000001E-3</v>
      </c>
      <c r="HR50" s="2">
        <f t="shared" si="159"/>
        <v>15.003</v>
      </c>
      <c r="HS50" s="2">
        <f t="shared" si="160"/>
        <v>15</v>
      </c>
      <c r="HV50" s="2">
        <f t="shared" si="209"/>
        <v>0</v>
      </c>
      <c r="HW50" s="2">
        <f t="shared" si="236"/>
        <v>4.0000000000000001E-3</v>
      </c>
      <c r="HX50" s="2">
        <f t="shared" si="237"/>
        <v>15.004</v>
      </c>
      <c r="HY50" s="2">
        <f t="shared" si="161"/>
        <v>15</v>
      </c>
      <c r="HZ50" s="2">
        <f t="shared" si="210"/>
        <v>0</v>
      </c>
      <c r="IA50" s="2">
        <f t="shared" si="162"/>
        <v>8.9999999999999993E-3</v>
      </c>
      <c r="IB50" s="2">
        <f t="shared" si="163"/>
        <v>15.009</v>
      </c>
      <c r="IC50" s="2">
        <f t="shared" si="164"/>
        <v>15</v>
      </c>
      <c r="ID50" s="2">
        <f t="shared" si="211"/>
        <v>0</v>
      </c>
      <c r="IE50" s="2">
        <f t="shared" si="165"/>
        <v>1.0999999999999999E-2</v>
      </c>
      <c r="IF50" s="2">
        <f t="shared" si="166"/>
        <v>15.010999999999999</v>
      </c>
      <c r="IG50" s="2">
        <f t="shared" si="167"/>
        <v>15</v>
      </c>
      <c r="IH50" s="2">
        <f t="shared" si="212"/>
        <v>0</v>
      </c>
      <c r="II50" s="2">
        <f t="shared" si="168"/>
        <v>1.0999999999999999E-2</v>
      </c>
      <c r="IJ50" s="2">
        <f t="shared" si="169"/>
        <v>15.010999999999999</v>
      </c>
      <c r="IK50" s="2">
        <f t="shared" si="170"/>
        <v>15</v>
      </c>
      <c r="IL50" s="2">
        <f t="shared" si="213"/>
        <v>0</v>
      </c>
      <c r="IM50" s="2">
        <f t="shared" si="171"/>
        <v>4.0000000000000001E-3</v>
      </c>
      <c r="IN50" s="2">
        <f t="shared" si="172"/>
        <v>15.004</v>
      </c>
      <c r="IO50" s="2">
        <f t="shared" si="173"/>
        <v>15</v>
      </c>
      <c r="IP50" s="2">
        <f t="shared" si="214"/>
        <v>0</v>
      </c>
      <c r="IQ50" s="2">
        <f t="shared" si="174"/>
        <v>8.0000000000000002E-3</v>
      </c>
      <c r="IR50" s="2">
        <f t="shared" si="175"/>
        <v>15.007999999999999</v>
      </c>
      <c r="IS50" s="2">
        <f t="shared" si="176"/>
        <v>15</v>
      </c>
      <c r="IT50" s="2">
        <f t="shared" si="215"/>
        <v>0</v>
      </c>
      <c r="IU50" s="2">
        <f t="shared" si="177"/>
        <v>2E-3</v>
      </c>
      <c r="IV50" s="2">
        <f t="shared" si="178"/>
        <v>15.002000000000001</v>
      </c>
      <c r="IW50" s="2">
        <f t="shared" si="179"/>
        <v>15</v>
      </c>
    </row>
    <row r="51" spans="1:257" x14ac:dyDescent="0.45">
      <c r="A51" s="2">
        <f t="shared" si="63"/>
        <v>15</v>
      </c>
      <c r="B51" s="32">
        <v>47</v>
      </c>
      <c r="C51" s="22"/>
      <c r="D51" s="22"/>
      <c r="E51" s="22"/>
      <c r="F51" s="2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24">
        <f t="shared" si="216"/>
        <v>2000</v>
      </c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24">
        <f t="shared" si="64"/>
        <v>0</v>
      </c>
      <c r="AL51" s="24">
        <f t="shared" si="217"/>
        <v>2000</v>
      </c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24">
        <f t="shared" si="65"/>
        <v>0</v>
      </c>
      <c r="AX51" s="24">
        <f t="shared" si="218"/>
        <v>2000</v>
      </c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24">
        <f t="shared" si="66"/>
        <v>0</v>
      </c>
      <c r="BJ51" s="24">
        <f t="shared" si="219"/>
        <v>2000</v>
      </c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24">
        <f t="shared" si="67"/>
        <v>0</v>
      </c>
      <c r="BV51" s="24">
        <f t="shared" si="220"/>
        <v>2000</v>
      </c>
      <c r="BW51" s="24">
        <f t="shared" si="68"/>
        <v>15</v>
      </c>
      <c r="BX51" s="24">
        <f t="shared" si="69"/>
        <v>15</v>
      </c>
      <c r="BY51" s="24">
        <f t="shared" si="70"/>
        <v>15</v>
      </c>
      <c r="BZ51" s="24">
        <f t="shared" si="71"/>
        <v>15</v>
      </c>
      <c r="CA51" s="24">
        <f t="shared" si="72"/>
        <v>15</v>
      </c>
      <c r="CB51" s="24">
        <f t="shared" si="221"/>
        <v>15</v>
      </c>
      <c r="CC51" s="24">
        <f t="shared" si="222"/>
        <v>15</v>
      </c>
      <c r="CD51" s="24">
        <f t="shared" si="223"/>
        <v>15</v>
      </c>
      <c r="CE51" s="24">
        <f t="shared" si="224"/>
        <v>15</v>
      </c>
      <c r="CF51" s="24">
        <f t="shared" si="225"/>
        <v>15</v>
      </c>
      <c r="CG51" s="24" t="str">
        <f>IF($O51=Constants!$B$2,RANK($CA51,$CA$6:$CA$64,1),"-")</f>
        <v>-</v>
      </c>
      <c r="CH51" s="24" t="str">
        <f t="shared" si="73"/>
        <v/>
      </c>
      <c r="CI51" s="24" t="str">
        <f>IF($O51=Constants!$B$3,RANK($CA51,$CA$6:$CA$64,1),"-")</f>
        <v>-</v>
      </c>
      <c r="CJ51" s="24" t="str">
        <f t="shared" si="74"/>
        <v/>
      </c>
      <c r="CK51" s="24" t="str">
        <f>IF($O51=Constants!$B$4,RANK($CA51,$CA$6:$CA$64,1),"-")</f>
        <v>-</v>
      </c>
      <c r="CL51" s="24" t="str">
        <f t="shared" si="75"/>
        <v/>
      </c>
      <c r="CM51" s="24" t="str">
        <f>IF($O51=Constants!$B$5,RANK($CA51,$CA$6:$CA$64,1),"-")</f>
        <v>-</v>
      </c>
      <c r="CN51" s="24" t="str">
        <f t="shared" si="76"/>
        <v/>
      </c>
      <c r="CO51" s="24" t="str">
        <f>IF($O51=Constants!$B$6,RANK($CA51,$CA$6:$CA$64,1),"-")</f>
        <v>-</v>
      </c>
      <c r="CP51" s="24" t="str">
        <f t="shared" si="77"/>
        <v/>
      </c>
      <c r="CQ51" s="24" t="str">
        <f>IF($O51=Constants!$B$7,RANK($CA51,$CA$6:$CA$64,1),"-")</f>
        <v>-</v>
      </c>
      <c r="CR51" s="24" t="str">
        <f t="shared" si="78"/>
        <v/>
      </c>
      <c r="CS51" s="24" t="str">
        <f>IF($G51=Constants!$C$4,RANK($CA51,$CA$6:$CA$64,1),"-")</f>
        <v>-</v>
      </c>
      <c r="CT51" s="24" t="str">
        <f t="shared" si="79"/>
        <v xml:space="preserve"> </v>
      </c>
      <c r="CU51" s="24" t="str">
        <f>IF($G51=Constants!$C$2,RANK($CA51,$CA$6:$CA$64,1),"-")</f>
        <v>-</v>
      </c>
      <c r="CV51" s="24" t="str">
        <f t="shared" si="80"/>
        <v xml:space="preserve"> </v>
      </c>
      <c r="CW51" s="24" t="str">
        <f t="shared" si="81"/>
        <v xml:space="preserve"> </v>
      </c>
      <c r="CX51" s="57">
        <f t="shared" si="180"/>
        <v>0</v>
      </c>
      <c r="CY51" s="24">
        <f t="shared" si="82"/>
        <v>0</v>
      </c>
      <c r="DA51" s="2">
        <f t="shared" si="181"/>
        <v>0</v>
      </c>
      <c r="DB51" s="2">
        <f t="shared" si="226"/>
        <v>1.2E-2</v>
      </c>
      <c r="DC51" s="2">
        <f t="shared" si="83"/>
        <v>15.012</v>
      </c>
      <c r="DD51" s="2">
        <f t="shared" si="84"/>
        <v>15</v>
      </c>
      <c r="DE51" s="2">
        <f t="shared" si="182"/>
        <v>0</v>
      </c>
      <c r="DF51" s="2">
        <f t="shared" si="85"/>
        <v>1.2999999999999999E-2</v>
      </c>
      <c r="DG51" s="2">
        <f t="shared" si="86"/>
        <v>15.013</v>
      </c>
      <c r="DH51" s="2">
        <f t="shared" si="87"/>
        <v>15</v>
      </c>
      <c r="DI51" s="2">
        <f t="shared" si="183"/>
        <v>0</v>
      </c>
      <c r="DJ51" s="2">
        <f t="shared" si="88"/>
        <v>1.4E-2</v>
      </c>
      <c r="DK51" s="2">
        <f t="shared" si="89"/>
        <v>15.013999999999999</v>
      </c>
      <c r="DL51" s="2">
        <f t="shared" si="90"/>
        <v>15</v>
      </c>
      <c r="DM51" s="2">
        <f t="shared" si="184"/>
        <v>0</v>
      </c>
      <c r="DN51" s="2">
        <f t="shared" si="91"/>
        <v>1.4999999999999999E-2</v>
      </c>
      <c r="DO51" s="2">
        <f t="shared" si="92"/>
        <v>15.015000000000001</v>
      </c>
      <c r="DP51" s="2">
        <f t="shared" si="93"/>
        <v>15</v>
      </c>
      <c r="DQ51" s="2">
        <f t="shared" si="185"/>
        <v>0</v>
      </c>
      <c r="DR51" s="2">
        <f t="shared" si="94"/>
        <v>1.2E-2</v>
      </c>
      <c r="DS51" s="2">
        <f t="shared" si="95"/>
        <v>15.012</v>
      </c>
      <c r="DT51" s="2">
        <f t="shared" si="96"/>
        <v>15</v>
      </c>
      <c r="DU51" s="2">
        <f t="shared" si="186"/>
        <v>0</v>
      </c>
      <c r="DV51" s="2">
        <f t="shared" si="97"/>
        <v>1.4999999999999999E-2</v>
      </c>
      <c r="DW51" s="2">
        <f t="shared" si="98"/>
        <v>15.015000000000001</v>
      </c>
      <c r="DX51" s="2">
        <f t="shared" si="99"/>
        <v>15</v>
      </c>
      <c r="DY51" s="2">
        <f t="shared" si="187"/>
        <v>0</v>
      </c>
      <c r="DZ51" s="2">
        <f t="shared" si="100"/>
        <v>1.2E-2</v>
      </c>
      <c r="EA51" s="2">
        <f t="shared" si="101"/>
        <v>15.012</v>
      </c>
      <c r="EB51" s="2">
        <f t="shared" si="102"/>
        <v>15</v>
      </c>
      <c r="EE51" s="2">
        <f t="shared" si="188"/>
        <v>0</v>
      </c>
      <c r="EF51" s="2">
        <f t="shared" si="227"/>
        <v>1.2E-2</v>
      </c>
      <c r="EG51" s="2">
        <f t="shared" si="103"/>
        <v>15.012</v>
      </c>
      <c r="EH51" s="2">
        <f t="shared" si="104"/>
        <v>15</v>
      </c>
      <c r="EI51" s="2">
        <f t="shared" si="189"/>
        <v>0</v>
      </c>
      <c r="EJ51" s="2">
        <f t="shared" si="105"/>
        <v>1.2E-2</v>
      </c>
      <c r="EK51" s="2">
        <f t="shared" si="106"/>
        <v>15.012</v>
      </c>
      <c r="EL51" s="2">
        <f t="shared" si="107"/>
        <v>15</v>
      </c>
      <c r="EM51" s="2">
        <f t="shared" si="190"/>
        <v>0</v>
      </c>
      <c r="EN51" s="2">
        <f t="shared" si="108"/>
        <v>1.4E-2</v>
      </c>
      <c r="EO51" s="2">
        <f t="shared" si="109"/>
        <v>15.013999999999999</v>
      </c>
      <c r="EP51" s="2">
        <f t="shared" si="110"/>
        <v>15</v>
      </c>
      <c r="EQ51" s="2">
        <f t="shared" si="191"/>
        <v>0</v>
      </c>
      <c r="ER51" s="2">
        <f t="shared" si="111"/>
        <v>1.4999999999999999E-2</v>
      </c>
      <c r="ES51" s="2">
        <f t="shared" si="112"/>
        <v>15.015000000000001</v>
      </c>
      <c r="ET51" s="2">
        <f t="shared" si="113"/>
        <v>15</v>
      </c>
      <c r="EU51" s="2">
        <f t="shared" si="192"/>
        <v>0</v>
      </c>
      <c r="EV51" s="2">
        <f t="shared" si="114"/>
        <v>1.2E-2</v>
      </c>
      <c r="EW51" s="2">
        <f t="shared" si="115"/>
        <v>15.012</v>
      </c>
      <c r="EX51" s="2">
        <f t="shared" si="116"/>
        <v>15</v>
      </c>
      <c r="EY51" s="2">
        <f t="shared" si="193"/>
        <v>0</v>
      </c>
      <c r="EZ51" s="2">
        <f t="shared" si="117"/>
        <v>1.4E-2</v>
      </c>
      <c r="FA51" s="2">
        <f t="shared" si="118"/>
        <v>15.013999999999999</v>
      </c>
      <c r="FB51" s="2">
        <f t="shared" si="119"/>
        <v>15</v>
      </c>
      <c r="FC51" s="2">
        <f t="shared" si="194"/>
        <v>0</v>
      </c>
      <c r="FD51" s="2">
        <f t="shared" si="120"/>
        <v>8.0000000000000002E-3</v>
      </c>
      <c r="FE51" s="2">
        <f t="shared" si="121"/>
        <v>15.007999999999999</v>
      </c>
      <c r="FF51" s="2">
        <f t="shared" si="122"/>
        <v>15</v>
      </c>
      <c r="FH51" s="2">
        <f t="shared" si="195"/>
        <v>0</v>
      </c>
      <c r="FI51" s="2">
        <f t="shared" si="228"/>
        <v>1.2E-2</v>
      </c>
      <c r="FJ51" s="2">
        <f t="shared" si="229"/>
        <v>15.012</v>
      </c>
      <c r="FK51" s="2">
        <f t="shared" si="123"/>
        <v>15</v>
      </c>
      <c r="FL51" s="2">
        <f t="shared" si="196"/>
        <v>0</v>
      </c>
      <c r="FM51" s="2">
        <f t="shared" si="124"/>
        <v>1.2E-2</v>
      </c>
      <c r="FN51" s="2">
        <f t="shared" si="125"/>
        <v>15.012</v>
      </c>
      <c r="FO51" s="2">
        <f t="shared" si="126"/>
        <v>15</v>
      </c>
      <c r="FP51" s="2">
        <f t="shared" si="197"/>
        <v>0</v>
      </c>
      <c r="FQ51" s="2">
        <f t="shared" si="127"/>
        <v>1.4E-2</v>
      </c>
      <c r="FR51" s="2">
        <f t="shared" si="128"/>
        <v>15.013999999999999</v>
      </c>
      <c r="FS51" s="2">
        <f t="shared" si="129"/>
        <v>15</v>
      </c>
      <c r="FT51" s="2">
        <f t="shared" si="198"/>
        <v>0</v>
      </c>
      <c r="FU51" s="2">
        <f t="shared" si="130"/>
        <v>1.4999999999999999E-2</v>
      </c>
      <c r="FV51" s="2">
        <f t="shared" si="131"/>
        <v>15.015000000000001</v>
      </c>
      <c r="FW51" s="2">
        <f t="shared" si="132"/>
        <v>15</v>
      </c>
      <c r="FX51" s="2">
        <f t="shared" si="199"/>
        <v>0</v>
      </c>
      <c r="FY51" s="2">
        <f t="shared" si="133"/>
        <v>0.01</v>
      </c>
      <c r="FZ51" s="2">
        <f t="shared" si="134"/>
        <v>15.01</v>
      </c>
      <c r="GA51" s="2">
        <f t="shared" si="135"/>
        <v>15</v>
      </c>
      <c r="GB51" s="2">
        <f t="shared" si="200"/>
        <v>0</v>
      </c>
      <c r="GC51" s="2">
        <f t="shared" si="136"/>
        <v>1.2E-2</v>
      </c>
      <c r="GD51" s="2">
        <f t="shared" si="137"/>
        <v>15.012</v>
      </c>
      <c r="GE51" s="2">
        <f t="shared" si="138"/>
        <v>15</v>
      </c>
      <c r="GF51" s="2">
        <f t="shared" si="201"/>
        <v>0</v>
      </c>
      <c r="GG51" s="2">
        <f t="shared" si="139"/>
        <v>3.0000000000000001E-3</v>
      </c>
      <c r="GH51" s="2">
        <f t="shared" si="140"/>
        <v>15.003</v>
      </c>
      <c r="GI51" s="2">
        <f t="shared" si="141"/>
        <v>15</v>
      </c>
      <c r="GM51" s="2">
        <f t="shared" si="230"/>
        <v>0</v>
      </c>
      <c r="GN51" s="2" t="str">
        <f t="shared" si="231"/>
        <v>NO</v>
      </c>
      <c r="GO51" s="2">
        <f t="shared" si="232"/>
        <v>2000</v>
      </c>
      <c r="GP51" s="2" t="str">
        <f t="shared" si="233"/>
        <v>YES</v>
      </c>
      <c r="GR51" s="2">
        <f t="shared" si="202"/>
        <v>0</v>
      </c>
      <c r="GS51" s="2">
        <f t="shared" si="234"/>
        <v>6.0000000000000001E-3</v>
      </c>
      <c r="GT51" s="2">
        <f t="shared" si="235"/>
        <v>15.006</v>
      </c>
      <c r="GU51" s="2">
        <f t="shared" si="142"/>
        <v>15</v>
      </c>
      <c r="GV51" s="2">
        <f t="shared" si="203"/>
        <v>0</v>
      </c>
      <c r="GW51" s="2">
        <f t="shared" si="143"/>
        <v>1.0999999999999999E-2</v>
      </c>
      <c r="GX51" s="2">
        <f t="shared" si="144"/>
        <v>15.010999999999999</v>
      </c>
      <c r="GY51" s="2">
        <f t="shared" si="145"/>
        <v>15</v>
      </c>
      <c r="GZ51" s="2">
        <f t="shared" si="204"/>
        <v>0</v>
      </c>
      <c r="HA51" s="2">
        <f t="shared" si="146"/>
        <v>1.4E-2</v>
      </c>
      <c r="HB51" s="2">
        <f t="shared" si="147"/>
        <v>15.013999999999999</v>
      </c>
      <c r="HC51" s="2">
        <f t="shared" si="148"/>
        <v>15</v>
      </c>
      <c r="HD51" s="2">
        <f t="shared" si="205"/>
        <v>0</v>
      </c>
      <c r="HE51" s="2">
        <f t="shared" si="149"/>
        <v>1.4E-2</v>
      </c>
      <c r="HF51" s="2">
        <f t="shared" si="150"/>
        <v>15.013999999999999</v>
      </c>
      <c r="HG51" s="2">
        <f t="shared" si="151"/>
        <v>15</v>
      </c>
      <c r="HH51" s="2">
        <f t="shared" si="206"/>
        <v>0</v>
      </c>
      <c r="HI51" s="2">
        <f t="shared" si="152"/>
        <v>0.01</v>
      </c>
      <c r="HJ51" s="2">
        <f t="shared" si="153"/>
        <v>15.01</v>
      </c>
      <c r="HK51" s="2">
        <f t="shared" si="154"/>
        <v>15</v>
      </c>
      <c r="HL51" s="2">
        <f t="shared" si="207"/>
        <v>0</v>
      </c>
      <c r="HM51" s="2">
        <f t="shared" si="155"/>
        <v>1.0999999999999999E-2</v>
      </c>
      <c r="HN51" s="2">
        <f t="shared" si="156"/>
        <v>15.010999999999999</v>
      </c>
      <c r="HO51" s="2">
        <f t="shared" si="157"/>
        <v>15</v>
      </c>
      <c r="HP51" s="2">
        <f t="shared" si="208"/>
        <v>0</v>
      </c>
      <c r="HQ51" s="2">
        <f t="shared" si="158"/>
        <v>3.0000000000000001E-3</v>
      </c>
      <c r="HR51" s="2">
        <f t="shared" si="159"/>
        <v>15.003</v>
      </c>
      <c r="HS51" s="2">
        <f t="shared" si="160"/>
        <v>15</v>
      </c>
      <c r="HV51" s="2">
        <f t="shared" si="209"/>
        <v>0</v>
      </c>
      <c r="HW51" s="2">
        <f t="shared" si="236"/>
        <v>4.0000000000000001E-3</v>
      </c>
      <c r="HX51" s="2">
        <f t="shared" si="237"/>
        <v>15.004</v>
      </c>
      <c r="HY51" s="2">
        <f t="shared" si="161"/>
        <v>15</v>
      </c>
      <c r="HZ51" s="2">
        <f t="shared" si="210"/>
        <v>0</v>
      </c>
      <c r="IA51" s="2">
        <f t="shared" si="162"/>
        <v>8.9999999999999993E-3</v>
      </c>
      <c r="IB51" s="2">
        <f t="shared" si="163"/>
        <v>15.009</v>
      </c>
      <c r="IC51" s="2">
        <f t="shared" si="164"/>
        <v>15</v>
      </c>
      <c r="ID51" s="2">
        <f t="shared" si="211"/>
        <v>0</v>
      </c>
      <c r="IE51" s="2">
        <f t="shared" si="165"/>
        <v>1.0999999999999999E-2</v>
      </c>
      <c r="IF51" s="2">
        <f t="shared" si="166"/>
        <v>15.010999999999999</v>
      </c>
      <c r="IG51" s="2">
        <f t="shared" si="167"/>
        <v>15</v>
      </c>
      <c r="IH51" s="2">
        <f t="shared" si="212"/>
        <v>0</v>
      </c>
      <c r="II51" s="2">
        <f t="shared" si="168"/>
        <v>1.0999999999999999E-2</v>
      </c>
      <c r="IJ51" s="2">
        <f t="shared" si="169"/>
        <v>15.010999999999999</v>
      </c>
      <c r="IK51" s="2">
        <f t="shared" si="170"/>
        <v>15</v>
      </c>
      <c r="IL51" s="2">
        <f t="shared" si="213"/>
        <v>0</v>
      </c>
      <c r="IM51" s="2">
        <f t="shared" si="171"/>
        <v>4.0000000000000001E-3</v>
      </c>
      <c r="IN51" s="2">
        <f t="shared" si="172"/>
        <v>15.004</v>
      </c>
      <c r="IO51" s="2">
        <f t="shared" si="173"/>
        <v>15</v>
      </c>
      <c r="IP51" s="2">
        <f t="shared" si="214"/>
        <v>0</v>
      </c>
      <c r="IQ51" s="2">
        <f t="shared" si="174"/>
        <v>8.0000000000000002E-3</v>
      </c>
      <c r="IR51" s="2">
        <f t="shared" si="175"/>
        <v>15.007999999999999</v>
      </c>
      <c r="IS51" s="2">
        <f t="shared" si="176"/>
        <v>15</v>
      </c>
      <c r="IT51" s="2">
        <f t="shared" si="215"/>
        <v>0</v>
      </c>
      <c r="IU51" s="2">
        <f t="shared" si="177"/>
        <v>2E-3</v>
      </c>
      <c r="IV51" s="2">
        <f t="shared" si="178"/>
        <v>15.002000000000001</v>
      </c>
      <c r="IW51" s="2">
        <f t="shared" si="179"/>
        <v>15</v>
      </c>
    </row>
    <row r="52" spans="1:257" x14ac:dyDescent="0.45">
      <c r="A52" s="2">
        <f t="shared" si="63"/>
        <v>15</v>
      </c>
      <c r="B52" s="32">
        <v>48</v>
      </c>
      <c r="C52" s="22"/>
      <c r="D52" s="22"/>
      <c r="E52" s="22"/>
      <c r="F52" s="2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24">
        <f t="shared" si="216"/>
        <v>2000</v>
      </c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24">
        <f t="shared" si="64"/>
        <v>0</v>
      </c>
      <c r="AL52" s="24">
        <f t="shared" si="217"/>
        <v>2000</v>
      </c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24">
        <f t="shared" si="65"/>
        <v>0</v>
      </c>
      <c r="AX52" s="24">
        <f t="shared" si="218"/>
        <v>2000</v>
      </c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24">
        <f t="shared" si="66"/>
        <v>0</v>
      </c>
      <c r="BJ52" s="24">
        <f t="shared" si="219"/>
        <v>2000</v>
      </c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24">
        <f t="shared" si="67"/>
        <v>0</v>
      </c>
      <c r="BV52" s="24">
        <f t="shared" si="220"/>
        <v>2000</v>
      </c>
      <c r="BW52" s="24">
        <f t="shared" si="68"/>
        <v>15</v>
      </c>
      <c r="BX52" s="24">
        <f t="shared" si="69"/>
        <v>15</v>
      </c>
      <c r="BY52" s="24">
        <f t="shared" si="70"/>
        <v>15</v>
      </c>
      <c r="BZ52" s="24">
        <f t="shared" si="71"/>
        <v>15</v>
      </c>
      <c r="CA52" s="24">
        <f t="shared" si="72"/>
        <v>15</v>
      </c>
      <c r="CB52" s="24">
        <f t="shared" si="221"/>
        <v>15</v>
      </c>
      <c r="CC52" s="24">
        <f t="shared" si="222"/>
        <v>15</v>
      </c>
      <c r="CD52" s="24">
        <f t="shared" si="223"/>
        <v>15</v>
      </c>
      <c r="CE52" s="24">
        <f t="shared" si="224"/>
        <v>15</v>
      </c>
      <c r="CF52" s="24">
        <f t="shared" si="225"/>
        <v>15</v>
      </c>
      <c r="CG52" s="24" t="str">
        <f>IF($O52=Constants!$B$2,RANK($CA52,$CA$6:$CA$64,1),"-")</f>
        <v>-</v>
      </c>
      <c r="CH52" s="24" t="str">
        <f t="shared" si="73"/>
        <v/>
      </c>
      <c r="CI52" s="24" t="str">
        <f>IF($O52=Constants!$B$3,RANK($CA52,$CA$6:$CA$64,1),"-")</f>
        <v>-</v>
      </c>
      <c r="CJ52" s="24" t="str">
        <f t="shared" si="74"/>
        <v/>
      </c>
      <c r="CK52" s="24" t="str">
        <f>IF($O52=Constants!$B$4,RANK($CA52,$CA$6:$CA$64,1),"-")</f>
        <v>-</v>
      </c>
      <c r="CL52" s="24" t="str">
        <f t="shared" si="75"/>
        <v/>
      </c>
      <c r="CM52" s="24" t="str">
        <f>IF($O52=Constants!$B$5,RANK($CA52,$CA$6:$CA$64,1),"-")</f>
        <v>-</v>
      </c>
      <c r="CN52" s="24" t="str">
        <f t="shared" si="76"/>
        <v/>
      </c>
      <c r="CO52" s="24" t="str">
        <f>IF($O52=Constants!$B$6,RANK($CA52,$CA$6:$CA$64,1),"-")</f>
        <v>-</v>
      </c>
      <c r="CP52" s="24" t="str">
        <f t="shared" si="77"/>
        <v/>
      </c>
      <c r="CQ52" s="24" t="str">
        <f>IF($O52=Constants!$B$7,RANK($CA52,$CA$6:$CA$64,1),"-")</f>
        <v>-</v>
      </c>
      <c r="CR52" s="24" t="str">
        <f t="shared" si="78"/>
        <v/>
      </c>
      <c r="CS52" s="24" t="str">
        <f>IF($G52=Constants!$C$4,RANK($CA52,$CA$6:$CA$64,1),"-")</f>
        <v>-</v>
      </c>
      <c r="CT52" s="24" t="str">
        <f t="shared" si="79"/>
        <v xml:space="preserve"> </v>
      </c>
      <c r="CU52" s="24" t="str">
        <f>IF($G52=Constants!$C$2,RANK($CA52,$CA$6:$CA$64,1),"-")</f>
        <v>-</v>
      </c>
      <c r="CV52" s="24" t="str">
        <f t="shared" si="80"/>
        <v xml:space="preserve"> </v>
      </c>
      <c r="CW52" s="24" t="str">
        <f t="shared" si="81"/>
        <v xml:space="preserve"> </v>
      </c>
      <c r="CX52" s="57">
        <f t="shared" si="180"/>
        <v>0</v>
      </c>
      <c r="CY52" s="24">
        <f t="shared" si="82"/>
        <v>0</v>
      </c>
      <c r="DA52" s="2">
        <f t="shared" si="181"/>
        <v>0</v>
      </c>
      <c r="DB52" s="2">
        <f t="shared" si="226"/>
        <v>1.2E-2</v>
      </c>
      <c r="DC52" s="2">
        <f t="shared" si="83"/>
        <v>15.012</v>
      </c>
      <c r="DD52" s="2">
        <f t="shared" si="84"/>
        <v>15</v>
      </c>
      <c r="DE52" s="2">
        <f t="shared" si="182"/>
        <v>0</v>
      </c>
      <c r="DF52" s="2">
        <f t="shared" si="85"/>
        <v>1.2999999999999999E-2</v>
      </c>
      <c r="DG52" s="2">
        <f t="shared" si="86"/>
        <v>15.013</v>
      </c>
      <c r="DH52" s="2">
        <f t="shared" si="87"/>
        <v>15</v>
      </c>
      <c r="DI52" s="2">
        <f t="shared" si="183"/>
        <v>0</v>
      </c>
      <c r="DJ52" s="2">
        <f t="shared" si="88"/>
        <v>1.4E-2</v>
      </c>
      <c r="DK52" s="2">
        <f t="shared" si="89"/>
        <v>15.013999999999999</v>
      </c>
      <c r="DL52" s="2">
        <f t="shared" si="90"/>
        <v>15</v>
      </c>
      <c r="DM52" s="2">
        <f t="shared" si="184"/>
        <v>0</v>
      </c>
      <c r="DN52" s="2">
        <f t="shared" si="91"/>
        <v>1.4999999999999999E-2</v>
      </c>
      <c r="DO52" s="2">
        <f t="shared" si="92"/>
        <v>15.015000000000001</v>
      </c>
      <c r="DP52" s="2">
        <f t="shared" si="93"/>
        <v>15</v>
      </c>
      <c r="DQ52" s="2">
        <f t="shared" si="185"/>
        <v>0</v>
      </c>
      <c r="DR52" s="2">
        <f t="shared" si="94"/>
        <v>1.2E-2</v>
      </c>
      <c r="DS52" s="2">
        <f t="shared" si="95"/>
        <v>15.012</v>
      </c>
      <c r="DT52" s="2">
        <f t="shared" si="96"/>
        <v>15</v>
      </c>
      <c r="DU52" s="2">
        <f t="shared" si="186"/>
        <v>0</v>
      </c>
      <c r="DV52" s="2">
        <f t="shared" si="97"/>
        <v>1.4999999999999999E-2</v>
      </c>
      <c r="DW52" s="2">
        <f t="shared" si="98"/>
        <v>15.015000000000001</v>
      </c>
      <c r="DX52" s="2">
        <f t="shared" si="99"/>
        <v>15</v>
      </c>
      <c r="DY52" s="2">
        <f t="shared" si="187"/>
        <v>0</v>
      </c>
      <c r="DZ52" s="2">
        <f t="shared" si="100"/>
        <v>1.2E-2</v>
      </c>
      <c r="EA52" s="2">
        <f t="shared" si="101"/>
        <v>15.012</v>
      </c>
      <c r="EB52" s="2">
        <f t="shared" si="102"/>
        <v>15</v>
      </c>
      <c r="EE52" s="2">
        <f t="shared" si="188"/>
        <v>0</v>
      </c>
      <c r="EF52" s="2">
        <f t="shared" si="227"/>
        <v>1.2E-2</v>
      </c>
      <c r="EG52" s="2">
        <f t="shared" si="103"/>
        <v>15.012</v>
      </c>
      <c r="EH52" s="2">
        <f t="shared" si="104"/>
        <v>15</v>
      </c>
      <c r="EI52" s="2">
        <f t="shared" si="189"/>
        <v>0</v>
      </c>
      <c r="EJ52" s="2">
        <f t="shared" si="105"/>
        <v>1.2E-2</v>
      </c>
      <c r="EK52" s="2">
        <f t="shared" si="106"/>
        <v>15.012</v>
      </c>
      <c r="EL52" s="2">
        <f t="shared" si="107"/>
        <v>15</v>
      </c>
      <c r="EM52" s="2">
        <f t="shared" si="190"/>
        <v>0</v>
      </c>
      <c r="EN52" s="2">
        <f t="shared" si="108"/>
        <v>1.4E-2</v>
      </c>
      <c r="EO52" s="2">
        <f t="shared" si="109"/>
        <v>15.013999999999999</v>
      </c>
      <c r="EP52" s="2">
        <f t="shared" si="110"/>
        <v>15</v>
      </c>
      <c r="EQ52" s="2">
        <f t="shared" si="191"/>
        <v>0</v>
      </c>
      <c r="ER52" s="2">
        <f t="shared" si="111"/>
        <v>1.4999999999999999E-2</v>
      </c>
      <c r="ES52" s="2">
        <f t="shared" si="112"/>
        <v>15.015000000000001</v>
      </c>
      <c r="ET52" s="2">
        <f t="shared" si="113"/>
        <v>15</v>
      </c>
      <c r="EU52" s="2">
        <f t="shared" si="192"/>
        <v>0</v>
      </c>
      <c r="EV52" s="2">
        <f t="shared" si="114"/>
        <v>1.2E-2</v>
      </c>
      <c r="EW52" s="2">
        <f t="shared" si="115"/>
        <v>15.012</v>
      </c>
      <c r="EX52" s="2">
        <f t="shared" si="116"/>
        <v>15</v>
      </c>
      <c r="EY52" s="2">
        <f t="shared" si="193"/>
        <v>0</v>
      </c>
      <c r="EZ52" s="2">
        <f t="shared" si="117"/>
        <v>1.4E-2</v>
      </c>
      <c r="FA52" s="2">
        <f t="shared" si="118"/>
        <v>15.013999999999999</v>
      </c>
      <c r="FB52" s="2">
        <f t="shared" si="119"/>
        <v>15</v>
      </c>
      <c r="FC52" s="2">
        <f t="shared" si="194"/>
        <v>0</v>
      </c>
      <c r="FD52" s="2">
        <f t="shared" si="120"/>
        <v>8.0000000000000002E-3</v>
      </c>
      <c r="FE52" s="2">
        <f t="shared" si="121"/>
        <v>15.007999999999999</v>
      </c>
      <c r="FF52" s="2">
        <f t="shared" si="122"/>
        <v>15</v>
      </c>
      <c r="FH52" s="2">
        <f t="shared" si="195"/>
        <v>0</v>
      </c>
      <c r="FI52" s="2">
        <f t="shared" si="228"/>
        <v>1.2E-2</v>
      </c>
      <c r="FJ52" s="2">
        <f t="shared" si="229"/>
        <v>15.012</v>
      </c>
      <c r="FK52" s="2">
        <f t="shared" si="123"/>
        <v>15</v>
      </c>
      <c r="FL52" s="2">
        <f t="shared" si="196"/>
        <v>0</v>
      </c>
      <c r="FM52" s="2">
        <f t="shared" si="124"/>
        <v>1.2E-2</v>
      </c>
      <c r="FN52" s="2">
        <f t="shared" si="125"/>
        <v>15.012</v>
      </c>
      <c r="FO52" s="2">
        <f t="shared" si="126"/>
        <v>15</v>
      </c>
      <c r="FP52" s="2">
        <f t="shared" si="197"/>
        <v>0</v>
      </c>
      <c r="FQ52" s="2">
        <f t="shared" si="127"/>
        <v>1.4E-2</v>
      </c>
      <c r="FR52" s="2">
        <f t="shared" si="128"/>
        <v>15.013999999999999</v>
      </c>
      <c r="FS52" s="2">
        <f t="shared" si="129"/>
        <v>15</v>
      </c>
      <c r="FT52" s="2">
        <f t="shared" si="198"/>
        <v>0</v>
      </c>
      <c r="FU52" s="2">
        <f t="shared" si="130"/>
        <v>1.4999999999999999E-2</v>
      </c>
      <c r="FV52" s="2">
        <f t="shared" si="131"/>
        <v>15.015000000000001</v>
      </c>
      <c r="FW52" s="2">
        <f t="shared" si="132"/>
        <v>15</v>
      </c>
      <c r="FX52" s="2">
        <f t="shared" si="199"/>
        <v>0</v>
      </c>
      <c r="FY52" s="2">
        <f t="shared" si="133"/>
        <v>0.01</v>
      </c>
      <c r="FZ52" s="2">
        <f t="shared" si="134"/>
        <v>15.01</v>
      </c>
      <c r="GA52" s="2">
        <f t="shared" si="135"/>
        <v>15</v>
      </c>
      <c r="GB52" s="2">
        <f t="shared" si="200"/>
        <v>0</v>
      </c>
      <c r="GC52" s="2">
        <f t="shared" si="136"/>
        <v>1.2E-2</v>
      </c>
      <c r="GD52" s="2">
        <f t="shared" si="137"/>
        <v>15.012</v>
      </c>
      <c r="GE52" s="2">
        <f t="shared" si="138"/>
        <v>15</v>
      </c>
      <c r="GF52" s="2">
        <f t="shared" si="201"/>
        <v>0</v>
      </c>
      <c r="GG52" s="2">
        <f t="shared" si="139"/>
        <v>3.0000000000000001E-3</v>
      </c>
      <c r="GH52" s="2">
        <f t="shared" si="140"/>
        <v>15.003</v>
      </c>
      <c r="GI52" s="2">
        <f t="shared" si="141"/>
        <v>15</v>
      </c>
      <c r="GM52" s="2">
        <f t="shared" si="230"/>
        <v>0</v>
      </c>
      <c r="GN52" s="2" t="str">
        <f t="shared" si="231"/>
        <v>NO</v>
      </c>
      <c r="GO52" s="2">
        <f t="shared" si="232"/>
        <v>2000</v>
      </c>
      <c r="GP52" s="2" t="str">
        <f t="shared" si="233"/>
        <v>YES</v>
      </c>
      <c r="GR52" s="2">
        <f t="shared" si="202"/>
        <v>0</v>
      </c>
      <c r="GS52" s="2">
        <f t="shared" si="234"/>
        <v>6.0000000000000001E-3</v>
      </c>
      <c r="GT52" s="2">
        <f t="shared" si="235"/>
        <v>15.006</v>
      </c>
      <c r="GU52" s="2">
        <f t="shared" si="142"/>
        <v>15</v>
      </c>
      <c r="GV52" s="2">
        <f t="shared" si="203"/>
        <v>0</v>
      </c>
      <c r="GW52" s="2">
        <f t="shared" si="143"/>
        <v>1.0999999999999999E-2</v>
      </c>
      <c r="GX52" s="2">
        <f t="shared" si="144"/>
        <v>15.010999999999999</v>
      </c>
      <c r="GY52" s="2">
        <f t="shared" si="145"/>
        <v>15</v>
      </c>
      <c r="GZ52" s="2">
        <f t="shared" si="204"/>
        <v>0</v>
      </c>
      <c r="HA52" s="2">
        <f t="shared" si="146"/>
        <v>1.4E-2</v>
      </c>
      <c r="HB52" s="2">
        <f t="shared" si="147"/>
        <v>15.013999999999999</v>
      </c>
      <c r="HC52" s="2">
        <f t="shared" si="148"/>
        <v>15</v>
      </c>
      <c r="HD52" s="2">
        <f t="shared" si="205"/>
        <v>0</v>
      </c>
      <c r="HE52" s="2">
        <f t="shared" si="149"/>
        <v>1.4E-2</v>
      </c>
      <c r="HF52" s="2">
        <f t="shared" si="150"/>
        <v>15.013999999999999</v>
      </c>
      <c r="HG52" s="2">
        <f t="shared" si="151"/>
        <v>15</v>
      </c>
      <c r="HH52" s="2">
        <f t="shared" si="206"/>
        <v>0</v>
      </c>
      <c r="HI52" s="2">
        <f t="shared" si="152"/>
        <v>0.01</v>
      </c>
      <c r="HJ52" s="2">
        <f t="shared" si="153"/>
        <v>15.01</v>
      </c>
      <c r="HK52" s="2">
        <f t="shared" si="154"/>
        <v>15</v>
      </c>
      <c r="HL52" s="2">
        <f t="shared" si="207"/>
        <v>0</v>
      </c>
      <c r="HM52" s="2">
        <f t="shared" si="155"/>
        <v>1.0999999999999999E-2</v>
      </c>
      <c r="HN52" s="2">
        <f t="shared" si="156"/>
        <v>15.010999999999999</v>
      </c>
      <c r="HO52" s="2">
        <f t="shared" si="157"/>
        <v>15</v>
      </c>
      <c r="HP52" s="2">
        <f t="shared" si="208"/>
        <v>0</v>
      </c>
      <c r="HQ52" s="2">
        <f t="shared" si="158"/>
        <v>3.0000000000000001E-3</v>
      </c>
      <c r="HR52" s="2">
        <f t="shared" si="159"/>
        <v>15.003</v>
      </c>
      <c r="HS52" s="2">
        <f t="shared" si="160"/>
        <v>15</v>
      </c>
      <c r="HV52" s="2">
        <f t="shared" si="209"/>
        <v>0</v>
      </c>
      <c r="HW52" s="2">
        <f t="shared" si="236"/>
        <v>4.0000000000000001E-3</v>
      </c>
      <c r="HX52" s="2">
        <f t="shared" si="237"/>
        <v>15.004</v>
      </c>
      <c r="HY52" s="2">
        <f t="shared" si="161"/>
        <v>15</v>
      </c>
      <c r="HZ52" s="2">
        <f t="shared" si="210"/>
        <v>0</v>
      </c>
      <c r="IA52" s="2">
        <f t="shared" si="162"/>
        <v>8.9999999999999993E-3</v>
      </c>
      <c r="IB52" s="2">
        <f t="shared" si="163"/>
        <v>15.009</v>
      </c>
      <c r="IC52" s="2">
        <f t="shared" si="164"/>
        <v>15</v>
      </c>
      <c r="ID52" s="2">
        <f t="shared" si="211"/>
        <v>0</v>
      </c>
      <c r="IE52" s="2">
        <f t="shared" si="165"/>
        <v>1.0999999999999999E-2</v>
      </c>
      <c r="IF52" s="2">
        <f t="shared" si="166"/>
        <v>15.010999999999999</v>
      </c>
      <c r="IG52" s="2">
        <f t="shared" si="167"/>
        <v>15</v>
      </c>
      <c r="IH52" s="2">
        <f t="shared" si="212"/>
        <v>0</v>
      </c>
      <c r="II52" s="2">
        <f t="shared" si="168"/>
        <v>1.0999999999999999E-2</v>
      </c>
      <c r="IJ52" s="2">
        <f t="shared" si="169"/>
        <v>15.010999999999999</v>
      </c>
      <c r="IK52" s="2">
        <f t="shared" si="170"/>
        <v>15</v>
      </c>
      <c r="IL52" s="2">
        <f t="shared" si="213"/>
        <v>0</v>
      </c>
      <c r="IM52" s="2">
        <f t="shared" si="171"/>
        <v>4.0000000000000001E-3</v>
      </c>
      <c r="IN52" s="2">
        <f t="shared" si="172"/>
        <v>15.004</v>
      </c>
      <c r="IO52" s="2">
        <f t="shared" si="173"/>
        <v>15</v>
      </c>
      <c r="IP52" s="2">
        <f t="shared" si="214"/>
        <v>0</v>
      </c>
      <c r="IQ52" s="2">
        <f t="shared" si="174"/>
        <v>8.0000000000000002E-3</v>
      </c>
      <c r="IR52" s="2">
        <f t="shared" si="175"/>
        <v>15.007999999999999</v>
      </c>
      <c r="IS52" s="2">
        <f t="shared" si="176"/>
        <v>15</v>
      </c>
      <c r="IT52" s="2">
        <f t="shared" si="215"/>
        <v>0</v>
      </c>
      <c r="IU52" s="2">
        <f t="shared" si="177"/>
        <v>2E-3</v>
      </c>
      <c r="IV52" s="2">
        <f t="shared" si="178"/>
        <v>15.002000000000001</v>
      </c>
      <c r="IW52" s="2">
        <f t="shared" si="179"/>
        <v>15</v>
      </c>
    </row>
    <row r="53" spans="1:257" x14ac:dyDescent="0.45">
      <c r="A53" s="2">
        <f t="shared" si="63"/>
        <v>15</v>
      </c>
      <c r="B53" s="32">
        <v>49</v>
      </c>
      <c r="C53" s="22"/>
      <c r="D53" s="22"/>
      <c r="E53" s="22"/>
      <c r="F53" s="2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24">
        <f t="shared" si="216"/>
        <v>2000</v>
      </c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24">
        <f t="shared" si="64"/>
        <v>0</v>
      </c>
      <c r="AL53" s="24">
        <f t="shared" si="217"/>
        <v>2000</v>
      </c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24">
        <f t="shared" si="65"/>
        <v>0</v>
      </c>
      <c r="AX53" s="24">
        <f t="shared" si="218"/>
        <v>2000</v>
      </c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24">
        <f t="shared" si="66"/>
        <v>0</v>
      </c>
      <c r="BJ53" s="24">
        <f t="shared" si="219"/>
        <v>2000</v>
      </c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24">
        <f t="shared" si="67"/>
        <v>0</v>
      </c>
      <c r="BV53" s="24">
        <f t="shared" si="220"/>
        <v>2000</v>
      </c>
      <c r="BW53" s="24">
        <f t="shared" si="68"/>
        <v>15</v>
      </c>
      <c r="BX53" s="24">
        <f t="shared" si="69"/>
        <v>15</v>
      </c>
      <c r="BY53" s="24">
        <f t="shared" si="70"/>
        <v>15</v>
      </c>
      <c r="BZ53" s="24">
        <f t="shared" si="71"/>
        <v>15</v>
      </c>
      <c r="CA53" s="24">
        <f t="shared" si="72"/>
        <v>15</v>
      </c>
      <c r="CB53" s="24">
        <f t="shared" si="221"/>
        <v>15</v>
      </c>
      <c r="CC53" s="24">
        <f t="shared" si="222"/>
        <v>15</v>
      </c>
      <c r="CD53" s="24">
        <f t="shared" si="223"/>
        <v>15</v>
      </c>
      <c r="CE53" s="24">
        <f t="shared" si="224"/>
        <v>15</v>
      </c>
      <c r="CF53" s="24">
        <f t="shared" si="225"/>
        <v>15</v>
      </c>
      <c r="CG53" s="24" t="str">
        <f>IF($O53=Constants!$B$2,RANK($CA53,$CA$6:$CA$64,1),"-")</f>
        <v>-</v>
      </c>
      <c r="CH53" s="24" t="str">
        <f t="shared" si="73"/>
        <v/>
      </c>
      <c r="CI53" s="24" t="str">
        <f>IF($O53=Constants!$B$3,RANK($CA53,$CA$6:$CA$64,1),"-")</f>
        <v>-</v>
      </c>
      <c r="CJ53" s="24" t="str">
        <f t="shared" si="74"/>
        <v/>
      </c>
      <c r="CK53" s="24" t="str">
        <f>IF($O53=Constants!$B$4,RANK($CA53,$CA$6:$CA$64,1),"-")</f>
        <v>-</v>
      </c>
      <c r="CL53" s="24" t="str">
        <f t="shared" si="75"/>
        <v/>
      </c>
      <c r="CM53" s="24" t="str">
        <f>IF($O53=Constants!$B$5,RANK($CA53,$CA$6:$CA$64,1),"-")</f>
        <v>-</v>
      </c>
      <c r="CN53" s="24" t="str">
        <f t="shared" si="76"/>
        <v/>
      </c>
      <c r="CO53" s="24" t="str">
        <f>IF($O53=Constants!$B$6,RANK($CA53,$CA$6:$CA$64,1),"-")</f>
        <v>-</v>
      </c>
      <c r="CP53" s="24" t="str">
        <f t="shared" si="77"/>
        <v/>
      </c>
      <c r="CQ53" s="24" t="str">
        <f>IF($O53=Constants!$B$7,RANK($CA53,$CA$6:$CA$64,1),"-")</f>
        <v>-</v>
      </c>
      <c r="CR53" s="24" t="str">
        <f t="shared" si="78"/>
        <v/>
      </c>
      <c r="CS53" s="24" t="str">
        <f>IF($G53=Constants!$C$4,RANK($CA53,$CA$6:$CA$64,1),"-")</f>
        <v>-</v>
      </c>
      <c r="CT53" s="24" t="str">
        <f t="shared" si="79"/>
        <v xml:space="preserve"> </v>
      </c>
      <c r="CU53" s="24" t="str">
        <f>IF($G53=Constants!$C$2,RANK($CA53,$CA$6:$CA$64,1),"-")</f>
        <v>-</v>
      </c>
      <c r="CV53" s="24" t="str">
        <f t="shared" si="80"/>
        <v xml:space="preserve"> </v>
      </c>
      <c r="CW53" s="24" t="str">
        <f t="shared" si="81"/>
        <v xml:space="preserve"> </v>
      </c>
      <c r="CX53" s="57">
        <f t="shared" si="180"/>
        <v>0</v>
      </c>
      <c r="CY53" s="24">
        <f t="shared" si="82"/>
        <v>0</v>
      </c>
      <c r="DA53" s="2">
        <f t="shared" si="181"/>
        <v>0</v>
      </c>
      <c r="DB53" s="2">
        <f t="shared" si="226"/>
        <v>1.2E-2</v>
      </c>
      <c r="DC53" s="2">
        <f t="shared" si="83"/>
        <v>15.012</v>
      </c>
      <c r="DD53" s="2">
        <f t="shared" si="84"/>
        <v>15</v>
      </c>
      <c r="DE53" s="2">
        <f t="shared" si="182"/>
        <v>0</v>
      </c>
      <c r="DF53" s="2">
        <f t="shared" si="85"/>
        <v>1.2999999999999999E-2</v>
      </c>
      <c r="DG53" s="2">
        <f t="shared" si="86"/>
        <v>15.013</v>
      </c>
      <c r="DH53" s="2">
        <f t="shared" si="87"/>
        <v>15</v>
      </c>
      <c r="DI53" s="2">
        <f t="shared" si="183"/>
        <v>0</v>
      </c>
      <c r="DJ53" s="2">
        <f t="shared" si="88"/>
        <v>1.4E-2</v>
      </c>
      <c r="DK53" s="2">
        <f t="shared" si="89"/>
        <v>15.013999999999999</v>
      </c>
      <c r="DL53" s="2">
        <f t="shared" si="90"/>
        <v>15</v>
      </c>
      <c r="DM53" s="2">
        <f t="shared" si="184"/>
        <v>0</v>
      </c>
      <c r="DN53" s="2">
        <f t="shared" si="91"/>
        <v>1.4999999999999999E-2</v>
      </c>
      <c r="DO53" s="2">
        <f t="shared" si="92"/>
        <v>15.015000000000001</v>
      </c>
      <c r="DP53" s="2">
        <f t="shared" si="93"/>
        <v>15</v>
      </c>
      <c r="DQ53" s="2">
        <f t="shared" si="185"/>
        <v>0</v>
      </c>
      <c r="DR53" s="2">
        <f t="shared" si="94"/>
        <v>1.2E-2</v>
      </c>
      <c r="DS53" s="2">
        <f t="shared" si="95"/>
        <v>15.012</v>
      </c>
      <c r="DT53" s="2">
        <f t="shared" si="96"/>
        <v>15</v>
      </c>
      <c r="DU53" s="2">
        <f t="shared" si="186"/>
        <v>0</v>
      </c>
      <c r="DV53" s="2">
        <f t="shared" si="97"/>
        <v>1.4999999999999999E-2</v>
      </c>
      <c r="DW53" s="2">
        <f t="shared" si="98"/>
        <v>15.015000000000001</v>
      </c>
      <c r="DX53" s="2">
        <f t="shared" si="99"/>
        <v>15</v>
      </c>
      <c r="DY53" s="2">
        <f t="shared" si="187"/>
        <v>0</v>
      </c>
      <c r="DZ53" s="2">
        <f t="shared" si="100"/>
        <v>1.2E-2</v>
      </c>
      <c r="EA53" s="2">
        <f t="shared" si="101"/>
        <v>15.012</v>
      </c>
      <c r="EB53" s="2">
        <f t="shared" si="102"/>
        <v>15</v>
      </c>
      <c r="EE53" s="2">
        <f t="shared" si="188"/>
        <v>0</v>
      </c>
      <c r="EF53" s="2">
        <f t="shared" si="227"/>
        <v>1.2E-2</v>
      </c>
      <c r="EG53" s="2">
        <f t="shared" si="103"/>
        <v>15.012</v>
      </c>
      <c r="EH53" s="2">
        <f t="shared" si="104"/>
        <v>15</v>
      </c>
      <c r="EI53" s="2">
        <f t="shared" si="189"/>
        <v>0</v>
      </c>
      <c r="EJ53" s="2">
        <f t="shared" si="105"/>
        <v>1.2E-2</v>
      </c>
      <c r="EK53" s="2">
        <f t="shared" si="106"/>
        <v>15.012</v>
      </c>
      <c r="EL53" s="2">
        <f t="shared" si="107"/>
        <v>15</v>
      </c>
      <c r="EM53" s="2">
        <f t="shared" si="190"/>
        <v>0</v>
      </c>
      <c r="EN53" s="2">
        <f t="shared" si="108"/>
        <v>1.4E-2</v>
      </c>
      <c r="EO53" s="2">
        <f t="shared" si="109"/>
        <v>15.013999999999999</v>
      </c>
      <c r="EP53" s="2">
        <f t="shared" si="110"/>
        <v>15</v>
      </c>
      <c r="EQ53" s="2">
        <f t="shared" si="191"/>
        <v>0</v>
      </c>
      <c r="ER53" s="2">
        <f t="shared" si="111"/>
        <v>1.4999999999999999E-2</v>
      </c>
      <c r="ES53" s="2">
        <f t="shared" si="112"/>
        <v>15.015000000000001</v>
      </c>
      <c r="ET53" s="2">
        <f t="shared" si="113"/>
        <v>15</v>
      </c>
      <c r="EU53" s="2">
        <f t="shared" si="192"/>
        <v>0</v>
      </c>
      <c r="EV53" s="2">
        <f t="shared" si="114"/>
        <v>1.2E-2</v>
      </c>
      <c r="EW53" s="2">
        <f t="shared" si="115"/>
        <v>15.012</v>
      </c>
      <c r="EX53" s="2">
        <f t="shared" si="116"/>
        <v>15</v>
      </c>
      <c r="EY53" s="2">
        <f t="shared" si="193"/>
        <v>0</v>
      </c>
      <c r="EZ53" s="2">
        <f t="shared" si="117"/>
        <v>1.4E-2</v>
      </c>
      <c r="FA53" s="2">
        <f t="shared" si="118"/>
        <v>15.013999999999999</v>
      </c>
      <c r="FB53" s="2">
        <f t="shared" si="119"/>
        <v>15</v>
      </c>
      <c r="FC53" s="2">
        <f t="shared" si="194"/>
        <v>0</v>
      </c>
      <c r="FD53" s="2">
        <f t="shared" si="120"/>
        <v>8.0000000000000002E-3</v>
      </c>
      <c r="FE53" s="2">
        <f t="shared" si="121"/>
        <v>15.007999999999999</v>
      </c>
      <c r="FF53" s="2">
        <f t="shared" si="122"/>
        <v>15</v>
      </c>
      <c r="FH53" s="2">
        <f t="shared" si="195"/>
        <v>0</v>
      </c>
      <c r="FI53" s="2">
        <f t="shared" si="228"/>
        <v>1.2E-2</v>
      </c>
      <c r="FJ53" s="2">
        <f t="shared" si="229"/>
        <v>15.012</v>
      </c>
      <c r="FK53" s="2">
        <f t="shared" si="123"/>
        <v>15</v>
      </c>
      <c r="FL53" s="2">
        <f t="shared" si="196"/>
        <v>0</v>
      </c>
      <c r="FM53" s="2">
        <f t="shared" si="124"/>
        <v>1.2E-2</v>
      </c>
      <c r="FN53" s="2">
        <f t="shared" si="125"/>
        <v>15.012</v>
      </c>
      <c r="FO53" s="2">
        <f t="shared" si="126"/>
        <v>15</v>
      </c>
      <c r="FP53" s="2">
        <f t="shared" si="197"/>
        <v>0</v>
      </c>
      <c r="FQ53" s="2">
        <f t="shared" si="127"/>
        <v>1.4E-2</v>
      </c>
      <c r="FR53" s="2">
        <f t="shared" si="128"/>
        <v>15.013999999999999</v>
      </c>
      <c r="FS53" s="2">
        <f t="shared" si="129"/>
        <v>15</v>
      </c>
      <c r="FT53" s="2">
        <f t="shared" si="198"/>
        <v>0</v>
      </c>
      <c r="FU53" s="2">
        <f t="shared" si="130"/>
        <v>1.4999999999999999E-2</v>
      </c>
      <c r="FV53" s="2">
        <f t="shared" si="131"/>
        <v>15.015000000000001</v>
      </c>
      <c r="FW53" s="2">
        <f t="shared" si="132"/>
        <v>15</v>
      </c>
      <c r="FX53" s="2">
        <f t="shared" si="199"/>
        <v>0</v>
      </c>
      <c r="FY53" s="2">
        <f t="shared" si="133"/>
        <v>0.01</v>
      </c>
      <c r="FZ53" s="2">
        <f t="shared" si="134"/>
        <v>15.01</v>
      </c>
      <c r="GA53" s="2">
        <f t="shared" si="135"/>
        <v>15</v>
      </c>
      <c r="GB53" s="2">
        <f t="shared" si="200"/>
        <v>0</v>
      </c>
      <c r="GC53" s="2">
        <f t="shared" si="136"/>
        <v>1.2E-2</v>
      </c>
      <c r="GD53" s="2">
        <f t="shared" si="137"/>
        <v>15.012</v>
      </c>
      <c r="GE53" s="2">
        <f t="shared" si="138"/>
        <v>15</v>
      </c>
      <c r="GF53" s="2">
        <f t="shared" si="201"/>
        <v>0</v>
      </c>
      <c r="GG53" s="2">
        <f t="shared" si="139"/>
        <v>3.0000000000000001E-3</v>
      </c>
      <c r="GH53" s="2">
        <f t="shared" si="140"/>
        <v>15.003</v>
      </c>
      <c r="GI53" s="2">
        <f t="shared" si="141"/>
        <v>15</v>
      </c>
      <c r="GM53" s="2">
        <f t="shared" si="230"/>
        <v>0</v>
      </c>
      <c r="GN53" s="2" t="str">
        <f t="shared" si="231"/>
        <v>NO</v>
      </c>
      <c r="GO53" s="2">
        <f t="shared" si="232"/>
        <v>2000</v>
      </c>
      <c r="GP53" s="2" t="str">
        <f t="shared" si="233"/>
        <v>YES</v>
      </c>
      <c r="GR53" s="2">
        <f t="shared" si="202"/>
        <v>0</v>
      </c>
      <c r="GS53" s="2">
        <f t="shared" si="234"/>
        <v>6.0000000000000001E-3</v>
      </c>
      <c r="GT53" s="2">
        <f t="shared" si="235"/>
        <v>15.006</v>
      </c>
      <c r="GU53" s="2">
        <f t="shared" si="142"/>
        <v>15</v>
      </c>
      <c r="GV53" s="2">
        <f t="shared" si="203"/>
        <v>0</v>
      </c>
      <c r="GW53" s="2">
        <f t="shared" si="143"/>
        <v>1.0999999999999999E-2</v>
      </c>
      <c r="GX53" s="2">
        <f t="shared" si="144"/>
        <v>15.010999999999999</v>
      </c>
      <c r="GY53" s="2">
        <f t="shared" si="145"/>
        <v>15</v>
      </c>
      <c r="GZ53" s="2">
        <f t="shared" si="204"/>
        <v>0</v>
      </c>
      <c r="HA53" s="2">
        <f t="shared" si="146"/>
        <v>1.4E-2</v>
      </c>
      <c r="HB53" s="2">
        <f t="shared" si="147"/>
        <v>15.013999999999999</v>
      </c>
      <c r="HC53" s="2">
        <f t="shared" si="148"/>
        <v>15</v>
      </c>
      <c r="HD53" s="2">
        <f t="shared" si="205"/>
        <v>0</v>
      </c>
      <c r="HE53" s="2">
        <f t="shared" si="149"/>
        <v>1.4E-2</v>
      </c>
      <c r="HF53" s="2">
        <f t="shared" si="150"/>
        <v>15.013999999999999</v>
      </c>
      <c r="HG53" s="2">
        <f t="shared" si="151"/>
        <v>15</v>
      </c>
      <c r="HH53" s="2">
        <f t="shared" si="206"/>
        <v>0</v>
      </c>
      <c r="HI53" s="2">
        <f t="shared" si="152"/>
        <v>0.01</v>
      </c>
      <c r="HJ53" s="2">
        <f t="shared" si="153"/>
        <v>15.01</v>
      </c>
      <c r="HK53" s="2">
        <f t="shared" si="154"/>
        <v>15</v>
      </c>
      <c r="HL53" s="2">
        <f t="shared" si="207"/>
        <v>0</v>
      </c>
      <c r="HM53" s="2">
        <f t="shared" si="155"/>
        <v>1.0999999999999999E-2</v>
      </c>
      <c r="HN53" s="2">
        <f t="shared" si="156"/>
        <v>15.010999999999999</v>
      </c>
      <c r="HO53" s="2">
        <f t="shared" si="157"/>
        <v>15</v>
      </c>
      <c r="HP53" s="2">
        <f t="shared" si="208"/>
        <v>0</v>
      </c>
      <c r="HQ53" s="2">
        <f t="shared" si="158"/>
        <v>3.0000000000000001E-3</v>
      </c>
      <c r="HR53" s="2">
        <f t="shared" si="159"/>
        <v>15.003</v>
      </c>
      <c r="HS53" s="2">
        <f t="shared" si="160"/>
        <v>15</v>
      </c>
      <c r="HV53" s="2">
        <f t="shared" si="209"/>
        <v>0</v>
      </c>
      <c r="HW53" s="2">
        <f t="shared" si="236"/>
        <v>4.0000000000000001E-3</v>
      </c>
      <c r="HX53" s="2">
        <f t="shared" si="237"/>
        <v>15.004</v>
      </c>
      <c r="HY53" s="2">
        <f t="shared" si="161"/>
        <v>15</v>
      </c>
      <c r="HZ53" s="2">
        <f t="shared" si="210"/>
        <v>0</v>
      </c>
      <c r="IA53" s="2">
        <f t="shared" si="162"/>
        <v>8.9999999999999993E-3</v>
      </c>
      <c r="IB53" s="2">
        <f t="shared" si="163"/>
        <v>15.009</v>
      </c>
      <c r="IC53" s="2">
        <f t="shared" si="164"/>
        <v>15</v>
      </c>
      <c r="ID53" s="2">
        <f t="shared" si="211"/>
        <v>0</v>
      </c>
      <c r="IE53" s="2">
        <f t="shared" si="165"/>
        <v>1.0999999999999999E-2</v>
      </c>
      <c r="IF53" s="2">
        <f t="shared" si="166"/>
        <v>15.010999999999999</v>
      </c>
      <c r="IG53" s="2">
        <f t="shared" si="167"/>
        <v>15</v>
      </c>
      <c r="IH53" s="2">
        <f t="shared" si="212"/>
        <v>0</v>
      </c>
      <c r="II53" s="2">
        <f t="shared" si="168"/>
        <v>1.0999999999999999E-2</v>
      </c>
      <c r="IJ53" s="2">
        <f t="shared" si="169"/>
        <v>15.010999999999999</v>
      </c>
      <c r="IK53" s="2">
        <f t="shared" si="170"/>
        <v>15</v>
      </c>
      <c r="IL53" s="2">
        <f t="shared" si="213"/>
        <v>0</v>
      </c>
      <c r="IM53" s="2">
        <f t="shared" si="171"/>
        <v>4.0000000000000001E-3</v>
      </c>
      <c r="IN53" s="2">
        <f t="shared" si="172"/>
        <v>15.004</v>
      </c>
      <c r="IO53" s="2">
        <f t="shared" si="173"/>
        <v>15</v>
      </c>
      <c r="IP53" s="2">
        <f t="shared" si="214"/>
        <v>0</v>
      </c>
      <c r="IQ53" s="2">
        <f t="shared" si="174"/>
        <v>8.0000000000000002E-3</v>
      </c>
      <c r="IR53" s="2">
        <f t="shared" si="175"/>
        <v>15.007999999999999</v>
      </c>
      <c r="IS53" s="2">
        <f t="shared" si="176"/>
        <v>15</v>
      </c>
      <c r="IT53" s="2">
        <f t="shared" si="215"/>
        <v>0</v>
      </c>
      <c r="IU53" s="2">
        <f t="shared" si="177"/>
        <v>2E-3</v>
      </c>
      <c r="IV53" s="2">
        <f t="shared" si="178"/>
        <v>15.002000000000001</v>
      </c>
      <c r="IW53" s="2">
        <f t="shared" si="179"/>
        <v>15</v>
      </c>
    </row>
    <row r="54" spans="1:257" x14ac:dyDescent="0.45">
      <c r="A54" s="2">
        <f t="shared" si="63"/>
        <v>15</v>
      </c>
      <c r="B54" s="32">
        <v>50</v>
      </c>
      <c r="C54" s="22"/>
      <c r="D54" s="22"/>
      <c r="E54" s="22"/>
      <c r="F54" s="2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24">
        <f t="shared" si="216"/>
        <v>2000</v>
      </c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24">
        <f t="shared" si="64"/>
        <v>0</v>
      </c>
      <c r="AL54" s="24">
        <f t="shared" si="217"/>
        <v>2000</v>
      </c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24">
        <f t="shared" si="65"/>
        <v>0</v>
      </c>
      <c r="AX54" s="24">
        <f t="shared" si="218"/>
        <v>2000</v>
      </c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24">
        <f t="shared" si="66"/>
        <v>0</v>
      </c>
      <c r="BJ54" s="24">
        <f t="shared" si="219"/>
        <v>2000</v>
      </c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24">
        <f t="shared" si="67"/>
        <v>0</v>
      </c>
      <c r="BV54" s="24">
        <f t="shared" si="220"/>
        <v>2000</v>
      </c>
      <c r="BW54" s="24">
        <f t="shared" si="68"/>
        <v>15</v>
      </c>
      <c r="BX54" s="24">
        <f t="shared" si="69"/>
        <v>15</v>
      </c>
      <c r="BY54" s="24">
        <f t="shared" si="70"/>
        <v>15</v>
      </c>
      <c r="BZ54" s="24">
        <f t="shared" si="71"/>
        <v>15</v>
      </c>
      <c r="CA54" s="24">
        <f t="shared" si="72"/>
        <v>15</v>
      </c>
      <c r="CB54" s="24">
        <f t="shared" si="221"/>
        <v>15</v>
      </c>
      <c r="CC54" s="24">
        <f t="shared" si="222"/>
        <v>15</v>
      </c>
      <c r="CD54" s="24">
        <f t="shared" si="223"/>
        <v>15</v>
      </c>
      <c r="CE54" s="24">
        <f t="shared" si="224"/>
        <v>15</v>
      </c>
      <c r="CF54" s="24">
        <f t="shared" si="225"/>
        <v>15</v>
      </c>
      <c r="CG54" s="24" t="str">
        <f>IF($O54=Constants!$B$2,RANK($CA54,$CA$6:$CA$64,1),"-")</f>
        <v>-</v>
      </c>
      <c r="CH54" s="24" t="str">
        <f t="shared" si="73"/>
        <v/>
      </c>
      <c r="CI54" s="24" t="str">
        <f>IF($O54=Constants!$B$3,RANK($CA54,$CA$6:$CA$64,1),"-")</f>
        <v>-</v>
      </c>
      <c r="CJ54" s="24" t="str">
        <f t="shared" si="74"/>
        <v/>
      </c>
      <c r="CK54" s="24" t="str">
        <f>IF($O54=Constants!$B$4,RANK($CA54,$CA$6:$CA$64,1),"-")</f>
        <v>-</v>
      </c>
      <c r="CL54" s="24" t="str">
        <f t="shared" si="75"/>
        <v/>
      </c>
      <c r="CM54" s="24" t="str">
        <f>IF($O54=Constants!$B$5,RANK($CA54,$CA$6:$CA$64,1),"-")</f>
        <v>-</v>
      </c>
      <c r="CN54" s="24" t="str">
        <f t="shared" si="76"/>
        <v/>
      </c>
      <c r="CO54" s="24" t="str">
        <f>IF($O54=Constants!$B$6,RANK($CA54,$CA$6:$CA$64,1),"-")</f>
        <v>-</v>
      </c>
      <c r="CP54" s="24" t="str">
        <f t="shared" si="77"/>
        <v/>
      </c>
      <c r="CQ54" s="24" t="str">
        <f>IF($O54=Constants!$B$7,RANK($CA54,$CA$6:$CA$64,1),"-")</f>
        <v>-</v>
      </c>
      <c r="CR54" s="24" t="str">
        <f t="shared" si="78"/>
        <v/>
      </c>
      <c r="CS54" s="24" t="str">
        <f>IF($G54=Constants!$C$4,RANK($CA54,$CA$6:$CA$64,1),"-")</f>
        <v>-</v>
      </c>
      <c r="CT54" s="24" t="str">
        <f t="shared" si="79"/>
        <v xml:space="preserve"> </v>
      </c>
      <c r="CU54" s="24" t="str">
        <f>IF($G54=Constants!$C$2,RANK($CA54,$CA$6:$CA$64,1),"-")</f>
        <v>-</v>
      </c>
      <c r="CV54" s="24" t="str">
        <f t="shared" si="80"/>
        <v xml:space="preserve"> </v>
      </c>
      <c r="CW54" s="24" t="str">
        <f t="shared" si="81"/>
        <v xml:space="preserve"> </v>
      </c>
      <c r="CX54" s="57">
        <f t="shared" si="180"/>
        <v>0</v>
      </c>
      <c r="CY54" s="24">
        <f t="shared" si="82"/>
        <v>0</v>
      </c>
      <c r="DA54" s="2">
        <f t="shared" si="181"/>
        <v>0</v>
      </c>
      <c r="DB54" s="2">
        <f t="shared" si="226"/>
        <v>1.2E-2</v>
      </c>
      <c r="DC54" s="2">
        <f t="shared" si="83"/>
        <v>15.012</v>
      </c>
      <c r="DD54" s="2">
        <f t="shared" si="84"/>
        <v>15</v>
      </c>
      <c r="DE54" s="2">
        <f t="shared" si="182"/>
        <v>0</v>
      </c>
      <c r="DF54" s="2">
        <f t="shared" si="85"/>
        <v>1.2999999999999999E-2</v>
      </c>
      <c r="DG54" s="2">
        <f t="shared" si="86"/>
        <v>15.013</v>
      </c>
      <c r="DH54" s="2">
        <f t="shared" si="87"/>
        <v>15</v>
      </c>
      <c r="DI54" s="2">
        <f t="shared" si="183"/>
        <v>0</v>
      </c>
      <c r="DJ54" s="2">
        <f t="shared" si="88"/>
        <v>1.4E-2</v>
      </c>
      <c r="DK54" s="2">
        <f t="shared" si="89"/>
        <v>15.013999999999999</v>
      </c>
      <c r="DL54" s="2">
        <f t="shared" si="90"/>
        <v>15</v>
      </c>
      <c r="DM54" s="2">
        <f t="shared" si="184"/>
        <v>0</v>
      </c>
      <c r="DN54" s="2">
        <f t="shared" si="91"/>
        <v>1.4999999999999999E-2</v>
      </c>
      <c r="DO54" s="2">
        <f t="shared" si="92"/>
        <v>15.015000000000001</v>
      </c>
      <c r="DP54" s="2">
        <f t="shared" si="93"/>
        <v>15</v>
      </c>
      <c r="DQ54" s="2">
        <f t="shared" si="185"/>
        <v>0</v>
      </c>
      <c r="DR54" s="2">
        <f t="shared" si="94"/>
        <v>1.2E-2</v>
      </c>
      <c r="DS54" s="2">
        <f t="shared" si="95"/>
        <v>15.012</v>
      </c>
      <c r="DT54" s="2">
        <f t="shared" si="96"/>
        <v>15</v>
      </c>
      <c r="DU54" s="2">
        <f t="shared" si="186"/>
        <v>0</v>
      </c>
      <c r="DV54" s="2">
        <f t="shared" si="97"/>
        <v>1.4999999999999999E-2</v>
      </c>
      <c r="DW54" s="2">
        <f t="shared" si="98"/>
        <v>15.015000000000001</v>
      </c>
      <c r="DX54" s="2">
        <f t="shared" si="99"/>
        <v>15</v>
      </c>
      <c r="DY54" s="2">
        <f t="shared" si="187"/>
        <v>0</v>
      </c>
      <c r="DZ54" s="2">
        <f t="shared" si="100"/>
        <v>1.2E-2</v>
      </c>
      <c r="EA54" s="2">
        <f t="shared" si="101"/>
        <v>15.012</v>
      </c>
      <c r="EB54" s="2">
        <f t="shared" si="102"/>
        <v>15</v>
      </c>
      <c r="EE54" s="2">
        <f t="shared" si="188"/>
        <v>0</v>
      </c>
      <c r="EF54" s="2">
        <f t="shared" si="227"/>
        <v>1.2E-2</v>
      </c>
      <c r="EG54" s="2">
        <f t="shared" si="103"/>
        <v>15.012</v>
      </c>
      <c r="EH54" s="2">
        <f t="shared" si="104"/>
        <v>15</v>
      </c>
      <c r="EI54" s="2">
        <f t="shared" si="189"/>
        <v>0</v>
      </c>
      <c r="EJ54" s="2">
        <f t="shared" si="105"/>
        <v>1.2E-2</v>
      </c>
      <c r="EK54" s="2">
        <f t="shared" si="106"/>
        <v>15.012</v>
      </c>
      <c r="EL54" s="2">
        <f t="shared" si="107"/>
        <v>15</v>
      </c>
      <c r="EM54" s="2">
        <f t="shared" si="190"/>
        <v>0</v>
      </c>
      <c r="EN54" s="2">
        <f t="shared" si="108"/>
        <v>1.4E-2</v>
      </c>
      <c r="EO54" s="2">
        <f t="shared" si="109"/>
        <v>15.013999999999999</v>
      </c>
      <c r="EP54" s="2">
        <f t="shared" si="110"/>
        <v>15</v>
      </c>
      <c r="EQ54" s="2">
        <f t="shared" si="191"/>
        <v>0</v>
      </c>
      <c r="ER54" s="2">
        <f t="shared" si="111"/>
        <v>1.4999999999999999E-2</v>
      </c>
      <c r="ES54" s="2">
        <f t="shared" si="112"/>
        <v>15.015000000000001</v>
      </c>
      <c r="ET54" s="2">
        <f t="shared" si="113"/>
        <v>15</v>
      </c>
      <c r="EU54" s="2">
        <f t="shared" si="192"/>
        <v>0</v>
      </c>
      <c r="EV54" s="2">
        <f t="shared" si="114"/>
        <v>1.2E-2</v>
      </c>
      <c r="EW54" s="2">
        <f t="shared" si="115"/>
        <v>15.012</v>
      </c>
      <c r="EX54" s="2">
        <f t="shared" si="116"/>
        <v>15</v>
      </c>
      <c r="EY54" s="2">
        <f t="shared" si="193"/>
        <v>0</v>
      </c>
      <c r="EZ54" s="2">
        <f t="shared" si="117"/>
        <v>1.4E-2</v>
      </c>
      <c r="FA54" s="2">
        <f t="shared" si="118"/>
        <v>15.013999999999999</v>
      </c>
      <c r="FB54" s="2">
        <f t="shared" si="119"/>
        <v>15</v>
      </c>
      <c r="FC54" s="2">
        <f t="shared" si="194"/>
        <v>0</v>
      </c>
      <c r="FD54" s="2">
        <f t="shared" si="120"/>
        <v>8.0000000000000002E-3</v>
      </c>
      <c r="FE54" s="2">
        <f t="shared" si="121"/>
        <v>15.007999999999999</v>
      </c>
      <c r="FF54" s="2">
        <f t="shared" si="122"/>
        <v>15</v>
      </c>
      <c r="FH54" s="2">
        <f t="shared" si="195"/>
        <v>0</v>
      </c>
      <c r="FI54" s="2">
        <f t="shared" si="228"/>
        <v>1.2E-2</v>
      </c>
      <c r="FJ54" s="2">
        <f t="shared" si="229"/>
        <v>15.012</v>
      </c>
      <c r="FK54" s="2">
        <f t="shared" si="123"/>
        <v>15</v>
      </c>
      <c r="FL54" s="2">
        <f t="shared" si="196"/>
        <v>0</v>
      </c>
      <c r="FM54" s="2">
        <f t="shared" si="124"/>
        <v>1.2E-2</v>
      </c>
      <c r="FN54" s="2">
        <f t="shared" si="125"/>
        <v>15.012</v>
      </c>
      <c r="FO54" s="2">
        <f t="shared" si="126"/>
        <v>15</v>
      </c>
      <c r="FP54" s="2">
        <f t="shared" si="197"/>
        <v>0</v>
      </c>
      <c r="FQ54" s="2">
        <f t="shared" si="127"/>
        <v>1.4E-2</v>
      </c>
      <c r="FR54" s="2">
        <f t="shared" si="128"/>
        <v>15.013999999999999</v>
      </c>
      <c r="FS54" s="2">
        <f t="shared" si="129"/>
        <v>15</v>
      </c>
      <c r="FT54" s="2">
        <f t="shared" si="198"/>
        <v>0</v>
      </c>
      <c r="FU54" s="2">
        <f t="shared" si="130"/>
        <v>1.4999999999999999E-2</v>
      </c>
      <c r="FV54" s="2">
        <f t="shared" si="131"/>
        <v>15.015000000000001</v>
      </c>
      <c r="FW54" s="2">
        <f t="shared" si="132"/>
        <v>15</v>
      </c>
      <c r="FX54" s="2">
        <f t="shared" si="199"/>
        <v>0</v>
      </c>
      <c r="FY54" s="2">
        <f t="shared" si="133"/>
        <v>0.01</v>
      </c>
      <c r="FZ54" s="2">
        <f t="shared" si="134"/>
        <v>15.01</v>
      </c>
      <c r="GA54" s="2">
        <f t="shared" si="135"/>
        <v>15</v>
      </c>
      <c r="GB54" s="2">
        <f t="shared" si="200"/>
        <v>0</v>
      </c>
      <c r="GC54" s="2">
        <f t="shared" si="136"/>
        <v>1.2E-2</v>
      </c>
      <c r="GD54" s="2">
        <f t="shared" si="137"/>
        <v>15.012</v>
      </c>
      <c r="GE54" s="2">
        <f t="shared" si="138"/>
        <v>15</v>
      </c>
      <c r="GF54" s="2">
        <f t="shared" si="201"/>
        <v>0</v>
      </c>
      <c r="GG54" s="2">
        <f t="shared" si="139"/>
        <v>3.0000000000000001E-3</v>
      </c>
      <c r="GH54" s="2">
        <f t="shared" si="140"/>
        <v>15.003</v>
      </c>
      <c r="GI54" s="2">
        <f t="shared" si="141"/>
        <v>15</v>
      </c>
      <c r="GM54" s="2">
        <f t="shared" si="230"/>
        <v>0</v>
      </c>
      <c r="GN54" s="2" t="str">
        <f t="shared" si="231"/>
        <v>NO</v>
      </c>
      <c r="GO54" s="2">
        <f t="shared" si="232"/>
        <v>2000</v>
      </c>
      <c r="GP54" s="2" t="str">
        <f t="shared" si="233"/>
        <v>YES</v>
      </c>
      <c r="GR54" s="2">
        <f t="shared" si="202"/>
        <v>0</v>
      </c>
      <c r="GS54" s="2">
        <f t="shared" si="234"/>
        <v>6.0000000000000001E-3</v>
      </c>
      <c r="GT54" s="2">
        <f t="shared" si="235"/>
        <v>15.006</v>
      </c>
      <c r="GU54" s="2">
        <f t="shared" si="142"/>
        <v>15</v>
      </c>
      <c r="GV54" s="2">
        <f t="shared" si="203"/>
        <v>0</v>
      </c>
      <c r="GW54" s="2">
        <f t="shared" si="143"/>
        <v>1.0999999999999999E-2</v>
      </c>
      <c r="GX54" s="2">
        <f t="shared" si="144"/>
        <v>15.010999999999999</v>
      </c>
      <c r="GY54" s="2">
        <f t="shared" si="145"/>
        <v>15</v>
      </c>
      <c r="GZ54" s="2">
        <f t="shared" si="204"/>
        <v>0</v>
      </c>
      <c r="HA54" s="2">
        <f t="shared" si="146"/>
        <v>1.4E-2</v>
      </c>
      <c r="HB54" s="2">
        <f t="shared" si="147"/>
        <v>15.013999999999999</v>
      </c>
      <c r="HC54" s="2">
        <f t="shared" si="148"/>
        <v>15</v>
      </c>
      <c r="HD54" s="2">
        <f t="shared" si="205"/>
        <v>0</v>
      </c>
      <c r="HE54" s="2">
        <f t="shared" si="149"/>
        <v>1.4E-2</v>
      </c>
      <c r="HF54" s="2">
        <f t="shared" si="150"/>
        <v>15.013999999999999</v>
      </c>
      <c r="HG54" s="2">
        <f t="shared" si="151"/>
        <v>15</v>
      </c>
      <c r="HH54" s="2">
        <f t="shared" si="206"/>
        <v>0</v>
      </c>
      <c r="HI54" s="2">
        <f t="shared" si="152"/>
        <v>0.01</v>
      </c>
      <c r="HJ54" s="2">
        <f t="shared" si="153"/>
        <v>15.01</v>
      </c>
      <c r="HK54" s="2">
        <f t="shared" si="154"/>
        <v>15</v>
      </c>
      <c r="HL54" s="2">
        <f t="shared" si="207"/>
        <v>0</v>
      </c>
      <c r="HM54" s="2">
        <f t="shared" si="155"/>
        <v>1.0999999999999999E-2</v>
      </c>
      <c r="HN54" s="2">
        <f t="shared" si="156"/>
        <v>15.010999999999999</v>
      </c>
      <c r="HO54" s="2">
        <f t="shared" si="157"/>
        <v>15</v>
      </c>
      <c r="HP54" s="2">
        <f t="shared" si="208"/>
        <v>0</v>
      </c>
      <c r="HQ54" s="2">
        <f t="shared" si="158"/>
        <v>3.0000000000000001E-3</v>
      </c>
      <c r="HR54" s="2">
        <f t="shared" si="159"/>
        <v>15.003</v>
      </c>
      <c r="HS54" s="2">
        <f t="shared" si="160"/>
        <v>15</v>
      </c>
      <c r="HV54" s="2">
        <f t="shared" si="209"/>
        <v>0</v>
      </c>
      <c r="HW54" s="2">
        <f t="shared" si="236"/>
        <v>4.0000000000000001E-3</v>
      </c>
      <c r="HX54" s="2">
        <f t="shared" si="237"/>
        <v>15.004</v>
      </c>
      <c r="HY54" s="2">
        <f t="shared" si="161"/>
        <v>15</v>
      </c>
      <c r="HZ54" s="2">
        <f t="shared" si="210"/>
        <v>0</v>
      </c>
      <c r="IA54" s="2">
        <f t="shared" si="162"/>
        <v>8.9999999999999993E-3</v>
      </c>
      <c r="IB54" s="2">
        <f t="shared" si="163"/>
        <v>15.009</v>
      </c>
      <c r="IC54" s="2">
        <f t="shared" si="164"/>
        <v>15</v>
      </c>
      <c r="ID54" s="2">
        <f t="shared" si="211"/>
        <v>0</v>
      </c>
      <c r="IE54" s="2">
        <f t="shared" si="165"/>
        <v>1.0999999999999999E-2</v>
      </c>
      <c r="IF54" s="2">
        <f t="shared" si="166"/>
        <v>15.010999999999999</v>
      </c>
      <c r="IG54" s="2">
        <f t="shared" si="167"/>
        <v>15</v>
      </c>
      <c r="IH54" s="2">
        <f t="shared" si="212"/>
        <v>0</v>
      </c>
      <c r="II54" s="2">
        <f t="shared" si="168"/>
        <v>1.0999999999999999E-2</v>
      </c>
      <c r="IJ54" s="2">
        <f t="shared" si="169"/>
        <v>15.010999999999999</v>
      </c>
      <c r="IK54" s="2">
        <f t="shared" si="170"/>
        <v>15</v>
      </c>
      <c r="IL54" s="2">
        <f t="shared" si="213"/>
        <v>0</v>
      </c>
      <c r="IM54" s="2">
        <f t="shared" si="171"/>
        <v>4.0000000000000001E-3</v>
      </c>
      <c r="IN54" s="2">
        <f t="shared" si="172"/>
        <v>15.004</v>
      </c>
      <c r="IO54" s="2">
        <f t="shared" si="173"/>
        <v>15</v>
      </c>
      <c r="IP54" s="2">
        <f t="shared" si="214"/>
        <v>0</v>
      </c>
      <c r="IQ54" s="2">
        <f t="shared" si="174"/>
        <v>8.0000000000000002E-3</v>
      </c>
      <c r="IR54" s="2">
        <f t="shared" si="175"/>
        <v>15.007999999999999</v>
      </c>
      <c r="IS54" s="2">
        <f t="shared" si="176"/>
        <v>15</v>
      </c>
      <c r="IT54" s="2">
        <f t="shared" si="215"/>
        <v>0</v>
      </c>
      <c r="IU54" s="2">
        <f t="shared" si="177"/>
        <v>2E-3</v>
      </c>
      <c r="IV54" s="2">
        <f t="shared" si="178"/>
        <v>15.002000000000001</v>
      </c>
      <c r="IW54" s="2">
        <f t="shared" si="179"/>
        <v>15</v>
      </c>
    </row>
    <row r="55" spans="1:257" x14ac:dyDescent="0.45">
      <c r="A55" s="2">
        <f t="shared" si="63"/>
        <v>15</v>
      </c>
      <c r="B55" s="32">
        <v>51</v>
      </c>
      <c r="C55" s="22"/>
      <c r="D55" s="22"/>
      <c r="E55" s="22"/>
      <c r="F55" s="2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24">
        <f t="shared" si="216"/>
        <v>2000</v>
      </c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24">
        <f t="shared" si="64"/>
        <v>0</v>
      </c>
      <c r="AL55" s="24">
        <f t="shared" si="217"/>
        <v>2000</v>
      </c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24">
        <f t="shared" si="65"/>
        <v>0</v>
      </c>
      <c r="AX55" s="24">
        <f t="shared" si="218"/>
        <v>2000</v>
      </c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24">
        <f t="shared" si="66"/>
        <v>0</v>
      </c>
      <c r="BJ55" s="24">
        <f t="shared" si="219"/>
        <v>2000</v>
      </c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24">
        <f t="shared" si="67"/>
        <v>0</v>
      </c>
      <c r="BV55" s="24">
        <f t="shared" si="220"/>
        <v>2000</v>
      </c>
      <c r="BW55" s="24">
        <f t="shared" si="68"/>
        <v>15</v>
      </c>
      <c r="BX55" s="24">
        <f t="shared" si="69"/>
        <v>15</v>
      </c>
      <c r="BY55" s="24">
        <f t="shared" si="70"/>
        <v>15</v>
      </c>
      <c r="BZ55" s="24">
        <f t="shared" si="71"/>
        <v>15</v>
      </c>
      <c r="CA55" s="24">
        <f t="shared" si="72"/>
        <v>15</v>
      </c>
      <c r="CB55" s="24">
        <f t="shared" si="221"/>
        <v>15</v>
      </c>
      <c r="CC55" s="24">
        <f t="shared" si="222"/>
        <v>15</v>
      </c>
      <c r="CD55" s="24">
        <f t="shared" si="223"/>
        <v>15</v>
      </c>
      <c r="CE55" s="24">
        <f t="shared" si="224"/>
        <v>15</v>
      </c>
      <c r="CF55" s="24">
        <f t="shared" si="225"/>
        <v>15</v>
      </c>
      <c r="CG55" s="24" t="str">
        <f>IF($O55=Constants!$B$2,RANK($CA55,$CA$6:$CA$64,1),"-")</f>
        <v>-</v>
      </c>
      <c r="CH55" s="24" t="str">
        <f t="shared" si="73"/>
        <v/>
      </c>
      <c r="CI55" s="24" t="str">
        <f>IF($O55=Constants!$B$3,RANK($CA55,$CA$6:$CA$64,1),"-")</f>
        <v>-</v>
      </c>
      <c r="CJ55" s="24" t="str">
        <f t="shared" si="74"/>
        <v/>
      </c>
      <c r="CK55" s="24" t="str">
        <f>IF($O55=Constants!$B$4,RANK($CA55,$CA$6:$CA$64,1),"-")</f>
        <v>-</v>
      </c>
      <c r="CL55" s="24" t="str">
        <f t="shared" si="75"/>
        <v/>
      </c>
      <c r="CM55" s="24" t="str">
        <f>IF($O55=Constants!$B$5,RANK($CA55,$CA$6:$CA$64,1),"-")</f>
        <v>-</v>
      </c>
      <c r="CN55" s="24" t="str">
        <f t="shared" si="76"/>
        <v/>
      </c>
      <c r="CO55" s="24" t="str">
        <f>IF($O55=Constants!$B$6,RANK($CA55,$CA$6:$CA$64,1),"-")</f>
        <v>-</v>
      </c>
      <c r="CP55" s="24" t="str">
        <f t="shared" si="77"/>
        <v/>
      </c>
      <c r="CQ55" s="24" t="str">
        <f>IF($O55=Constants!$B$7,RANK($CA55,$CA$6:$CA$64,1),"-")</f>
        <v>-</v>
      </c>
      <c r="CR55" s="24" t="str">
        <f t="shared" si="78"/>
        <v/>
      </c>
      <c r="CS55" s="24" t="str">
        <f>IF($G55=Constants!$C$4,RANK($CA55,$CA$6:$CA$64,1),"-")</f>
        <v>-</v>
      </c>
      <c r="CT55" s="24" t="str">
        <f t="shared" si="79"/>
        <v xml:space="preserve"> </v>
      </c>
      <c r="CU55" s="24" t="str">
        <f>IF($G55=Constants!$C$2,RANK($CA55,$CA$6:$CA$64,1),"-")</f>
        <v>-</v>
      </c>
      <c r="CV55" s="24" t="str">
        <f t="shared" si="80"/>
        <v xml:space="preserve"> </v>
      </c>
      <c r="CW55" s="24" t="str">
        <f t="shared" si="81"/>
        <v xml:space="preserve"> </v>
      </c>
      <c r="CX55" s="57">
        <f t="shared" si="180"/>
        <v>0</v>
      </c>
      <c r="CY55" s="24">
        <f t="shared" si="82"/>
        <v>0</v>
      </c>
      <c r="DA55" s="2">
        <f t="shared" si="181"/>
        <v>0</v>
      </c>
      <c r="DB55" s="2">
        <f t="shared" si="226"/>
        <v>1.2E-2</v>
      </c>
      <c r="DC55" s="2">
        <f t="shared" si="83"/>
        <v>15.012</v>
      </c>
      <c r="DD55" s="2">
        <f t="shared" si="84"/>
        <v>15</v>
      </c>
      <c r="DE55" s="2">
        <f t="shared" si="182"/>
        <v>0</v>
      </c>
      <c r="DF55" s="2">
        <f t="shared" si="85"/>
        <v>1.2999999999999999E-2</v>
      </c>
      <c r="DG55" s="2">
        <f t="shared" si="86"/>
        <v>15.013</v>
      </c>
      <c r="DH55" s="2">
        <f t="shared" si="87"/>
        <v>15</v>
      </c>
      <c r="DI55" s="2">
        <f t="shared" si="183"/>
        <v>0</v>
      </c>
      <c r="DJ55" s="2">
        <f t="shared" si="88"/>
        <v>1.4E-2</v>
      </c>
      <c r="DK55" s="2">
        <f t="shared" si="89"/>
        <v>15.013999999999999</v>
      </c>
      <c r="DL55" s="2">
        <f t="shared" si="90"/>
        <v>15</v>
      </c>
      <c r="DM55" s="2">
        <f t="shared" si="184"/>
        <v>0</v>
      </c>
      <c r="DN55" s="2">
        <f t="shared" si="91"/>
        <v>1.4999999999999999E-2</v>
      </c>
      <c r="DO55" s="2">
        <f t="shared" si="92"/>
        <v>15.015000000000001</v>
      </c>
      <c r="DP55" s="2">
        <f t="shared" si="93"/>
        <v>15</v>
      </c>
      <c r="DQ55" s="2">
        <f t="shared" si="185"/>
        <v>0</v>
      </c>
      <c r="DR55" s="2">
        <f t="shared" si="94"/>
        <v>1.2E-2</v>
      </c>
      <c r="DS55" s="2">
        <f t="shared" si="95"/>
        <v>15.012</v>
      </c>
      <c r="DT55" s="2">
        <f t="shared" si="96"/>
        <v>15</v>
      </c>
      <c r="DU55" s="2">
        <f t="shared" si="186"/>
        <v>0</v>
      </c>
      <c r="DV55" s="2">
        <f t="shared" si="97"/>
        <v>1.4999999999999999E-2</v>
      </c>
      <c r="DW55" s="2">
        <f t="shared" si="98"/>
        <v>15.015000000000001</v>
      </c>
      <c r="DX55" s="2">
        <f t="shared" si="99"/>
        <v>15</v>
      </c>
      <c r="DY55" s="2">
        <f t="shared" si="187"/>
        <v>0</v>
      </c>
      <c r="DZ55" s="2">
        <f t="shared" si="100"/>
        <v>1.2E-2</v>
      </c>
      <c r="EA55" s="2">
        <f t="shared" si="101"/>
        <v>15.012</v>
      </c>
      <c r="EB55" s="2">
        <f t="shared" si="102"/>
        <v>15</v>
      </c>
      <c r="EE55" s="2">
        <f t="shared" si="188"/>
        <v>0</v>
      </c>
      <c r="EF55" s="2">
        <f t="shared" si="227"/>
        <v>1.2E-2</v>
      </c>
      <c r="EG55" s="2">
        <f t="shared" si="103"/>
        <v>15.012</v>
      </c>
      <c r="EH55" s="2">
        <f t="shared" si="104"/>
        <v>15</v>
      </c>
      <c r="EI55" s="2">
        <f t="shared" si="189"/>
        <v>0</v>
      </c>
      <c r="EJ55" s="2">
        <f t="shared" si="105"/>
        <v>1.2E-2</v>
      </c>
      <c r="EK55" s="2">
        <f t="shared" si="106"/>
        <v>15.012</v>
      </c>
      <c r="EL55" s="2">
        <f t="shared" si="107"/>
        <v>15</v>
      </c>
      <c r="EM55" s="2">
        <f t="shared" si="190"/>
        <v>0</v>
      </c>
      <c r="EN55" s="2">
        <f t="shared" si="108"/>
        <v>1.4E-2</v>
      </c>
      <c r="EO55" s="2">
        <f t="shared" si="109"/>
        <v>15.013999999999999</v>
      </c>
      <c r="EP55" s="2">
        <f t="shared" si="110"/>
        <v>15</v>
      </c>
      <c r="EQ55" s="2">
        <f t="shared" si="191"/>
        <v>0</v>
      </c>
      <c r="ER55" s="2">
        <f t="shared" si="111"/>
        <v>1.4999999999999999E-2</v>
      </c>
      <c r="ES55" s="2">
        <f t="shared" si="112"/>
        <v>15.015000000000001</v>
      </c>
      <c r="ET55" s="2">
        <f t="shared" si="113"/>
        <v>15</v>
      </c>
      <c r="EU55" s="2">
        <f t="shared" si="192"/>
        <v>0</v>
      </c>
      <c r="EV55" s="2">
        <f t="shared" si="114"/>
        <v>1.2E-2</v>
      </c>
      <c r="EW55" s="2">
        <f t="shared" si="115"/>
        <v>15.012</v>
      </c>
      <c r="EX55" s="2">
        <f t="shared" si="116"/>
        <v>15</v>
      </c>
      <c r="EY55" s="2">
        <f t="shared" si="193"/>
        <v>0</v>
      </c>
      <c r="EZ55" s="2">
        <f t="shared" si="117"/>
        <v>1.4E-2</v>
      </c>
      <c r="FA55" s="2">
        <f t="shared" si="118"/>
        <v>15.013999999999999</v>
      </c>
      <c r="FB55" s="2">
        <f t="shared" si="119"/>
        <v>15</v>
      </c>
      <c r="FC55" s="2">
        <f t="shared" si="194"/>
        <v>0</v>
      </c>
      <c r="FD55" s="2">
        <f t="shared" si="120"/>
        <v>8.0000000000000002E-3</v>
      </c>
      <c r="FE55" s="2">
        <f t="shared" si="121"/>
        <v>15.007999999999999</v>
      </c>
      <c r="FF55" s="2">
        <f t="shared" si="122"/>
        <v>15</v>
      </c>
      <c r="FH55" s="2">
        <f t="shared" si="195"/>
        <v>0</v>
      </c>
      <c r="FI55" s="2">
        <f t="shared" si="228"/>
        <v>1.2E-2</v>
      </c>
      <c r="FJ55" s="2">
        <f t="shared" si="229"/>
        <v>15.012</v>
      </c>
      <c r="FK55" s="2">
        <f t="shared" si="123"/>
        <v>15</v>
      </c>
      <c r="FL55" s="2">
        <f t="shared" si="196"/>
        <v>0</v>
      </c>
      <c r="FM55" s="2">
        <f t="shared" si="124"/>
        <v>1.2E-2</v>
      </c>
      <c r="FN55" s="2">
        <f t="shared" si="125"/>
        <v>15.012</v>
      </c>
      <c r="FO55" s="2">
        <f t="shared" si="126"/>
        <v>15</v>
      </c>
      <c r="FP55" s="2">
        <f t="shared" si="197"/>
        <v>0</v>
      </c>
      <c r="FQ55" s="2">
        <f t="shared" si="127"/>
        <v>1.4E-2</v>
      </c>
      <c r="FR55" s="2">
        <f t="shared" si="128"/>
        <v>15.013999999999999</v>
      </c>
      <c r="FS55" s="2">
        <f t="shared" si="129"/>
        <v>15</v>
      </c>
      <c r="FT55" s="2">
        <f t="shared" si="198"/>
        <v>0</v>
      </c>
      <c r="FU55" s="2">
        <f t="shared" si="130"/>
        <v>1.4999999999999999E-2</v>
      </c>
      <c r="FV55" s="2">
        <f t="shared" si="131"/>
        <v>15.015000000000001</v>
      </c>
      <c r="FW55" s="2">
        <f t="shared" si="132"/>
        <v>15</v>
      </c>
      <c r="FX55" s="2">
        <f t="shared" si="199"/>
        <v>0</v>
      </c>
      <c r="FY55" s="2">
        <f t="shared" si="133"/>
        <v>0.01</v>
      </c>
      <c r="FZ55" s="2">
        <f t="shared" si="134"/>
        <v>15.01</v>
      </c>
      <c r="GA55" s="2">
        <f t="shared" si="135"/>
        <v>15</v>
      </c>
      <c r="GB55" s="2">
        <f t="shared" si="200"/>
        <v>0</v>
      </c>
      <c r="GC55" s="2">
        <f t="shared" si="136"/>
        <v>1.2E-2</v>
      </c>
      <c r="GD55" s="2">
        <f t="shared" si="137"/>
        <v>15.012</v>
      </c>
      <c r="GE55" s="2">
        <f t="shared" si="138"/>
        <v>15</v>
      </c>
      <c r="GF55" s="2">
        <f t="shared" si="201"/>
        <v>0</v>
      </c>
      <c r="GG55" s="2">
        <f t="shared" si="139"/>
        <v>3.0000000000000001E-3</v>
      </c>
      <c r="GH55" s="2">
        <f t="shared" si="140"/>
        <v>15.003</v>
      </c>
      <c r="GI55" s="2">
        <f t="shared" si="141"/>
        <v>15</v>
      </c>
      <c r="GM55" s="2">
        <f t="shared" si="230"/>
        <v>0</v>
      </c>
      <c r="GN55" s="2" t="str">
        <f t="shared" si="231"/>
        <v>NO</v>
      </c>
      <c r="GO55" s="2">
        <f t="shared" si="232"/>
        <v>2000</v>
      </c>
      <c r="GP55" s="2" t="str">
        <f t="shared" si="233"/>
        <v>YES</v>
      </c>
      <c r="GR55" s="2">
        <f t="shared" si="202"/>
        <v>0</v>
      </c>
      <c r="GS55" s="2">
        <f t="shared" si="234"/>
        <v>6.0000000000000001E-3</v>
      </c>
      <c r="GT55" s="2">
        <f t="shared" si="235"/>
        <v>15.006</v>
      </c>
      <c r="GU55" s="2">
        <f t="shared" si="142"/>
        <v>15</v>
      </c>
      <c r="GV55" s="2">
        <f t="shared" si="203"/>
        <v>0</v>
      </c>
      <c r="GW55" s="2">
        <f t="shared" si="143"/>
        <v>1.0999999999999999E-2</v>
      </c>
      <c r="GX55" s="2">
        <f t="shared" si="144"/>
        <v>15.010999999999999</v>
      </c>
      <c r="GY55" s="2">
        <f t="shared" si="145"/>
        <v>15</v>
      </c>
      <c r="GZ55" s="2">
        <f t="shared" si="204"/>
        <v>0</v>
      </c>
      <c r="HA55" s="2">
        <f t="shared" si="146"/>
        <v>1.4E-2</v>
      </c>
      <c r="HB55" s="2">
        <f t="shared" si="147"/>
        <v>15.013999999999999</v>
      </c>
      <c r="HC55" s="2">
        <f t="shared" si="148"/>
        <v>15</v>
      </c>
      <c r="HD55" s="2">
        <f t="shared" si="205"/>
        <v>0</v>
      </c>
      <c r="HE55" s="2">
        <f t="shared" si="149"/>
        <v>1.4E-2</v>
      </c>
      <c r="HF55" s="2">
        <f t="shared" si="150"/>
        <v>15.013999999999999</v>
      </c>
      <c r="HG55" s="2">
        <f t="shared" si="151"/>
        <v>15</v>
      </c>
      <c r="HH55" s="2">
        <f t="shared" si="206"/>
        <v>0</v>
      </c>
      <c r="HI55" s="2">
        <f t="shared" si="152"/>
        <v>0.01</v>
      </c>
      <c r="HJ55" s="2">
        <f t="shared" si="153"/>
        <v>15.01</v>
      </c>
      <c r="HK55" s="2">
        <f t="shared" si="154"/>
        <v>15</v>
      </c>
      <c r="HL55" s="2">
        <f t="shared" si="207"/>
        <v>0</v>
      </c>
      <c r="HM55" s="2">
        <f t="shared" si="155"/>
        <v>1.0999999999999999E-2</v>
      </c>
      <c r="HN55" s="2">
        <f t="shared" si="156"/>
        <v>15.010999999999999</v>
      </c>
      <c r="HO55" s="2">
        <f t="shared" si="157"/>
        <v>15</v>
      </c>
      <c r="HP55" s="2">
        <f t="shared" si="208"/>
        <v>0</v>
      </c>
      <c r="HQ55" s="2">
        <f t="shared" si="158"/>
        <v>3.0000000000000001E-3</v>
      </c>
      <c r="HR55" s="2">
        <f t="shared" si="159"/>
        <v>15.003</v>
      </c>
      <c r="HS55" s="2">
        <f t="shared" si="160"/>
        <v>15</v>
      </c>
      <c r="HV55" s="2">
        <f t="shared" si="209"/>
        <v>0</v>
      </c>
      <c r="HW55" s="2">
        <f t="shared" si="236"/>
        <v>4.0000000000000001E-3</v>
      </c>
      <c r="HX55" s="2">
        <f t="shared" si="237"/>
        <v>15.004</v>
      </c>
      <c r="HY55" s="2">
        <f t="shared" si="161"/>
        <v>15</v>
      </c>
      <c r="HZ55" s="2">
        <f t="shared" si="210"/>
        <v>0</v>
      </c>
      <c r="IA55" s="2">
        <f t="shared" si="162"/>
        <v>8.9999999999999993E-3</v>
      </c>
      <c r="IB55" s="2">
        <f t="shared" si="163"/>
        <v>15.009</v>
      </c>
      <c r="IC55" s="2">
        <f t="shared" si="164"/>
        <v>15</v>
      </c>
      <c r="ID55" s="2">
        <f t="shared" si="211"/>
        <v>0</v>
      </c>
      <c r="IE55" s="2">
        <f t="shared" si="165"/>
        <v>1.0999999999999999E-2</v>
      </c>
      <c r="IF55" s="2">
        <f t="shared" si="166"/>
        <v>15.010999999999999</v>
      </c>
      <c r="IG55" s="2">
        <f t="shared" si="167"/>
        <v>15</v>
      </c>
      <c r="IH55" s="2">
        <f t="shared" si="212"/>
        <v>0</v>
      </c>
      <c r="II55" s="2">
        <f t="shared" si="168"/>
        <v>1.0999999999999999E-2</v>
      </c>
      <c r="IJ55" s="2">
        <f t="shared" si="169"/>
        <v>15.010999999999999</v>
      </c>
      <c r="IK55" s="2">
        <f t="shared" si="170"/>
        <v>15</v>
      </c>
      <c r="IL55" s="2">
        <f t="shared" si="213"/>
        <v>0</v>
      </c>
      <c r="IM55" s="2">
        <f t="shared" si="171"/>
        <v>4.0000000000000001E-3</v>
      </c>
      <c r="IN55" s="2">
        <f t="shared" si="172"/>
        <v>15.004</v>
      </c>
      <c r="IO55" s="2">
        <f t="shared" si="173"/>
        <v>15</v>
      </c>
      <c r="IP55" s="2">
        <f t="shared" si="214"/>
        <v>0</v>
      </c>
      <c r="IQ55" s="2">
        <f t="shared" si="174"/>
        <v>8.0000000000000002E-3</v>
      </c>
      <c r="IR55" s="2">
        <f t="shared" si="175"/>
        <v>15.007999999999999</v>
      </c>
      <c r="IS55" s="2">
        <f t="shared" si="176"/>
        <v>15</v>
      </c>
      <c r="IT55" s="2">
        <f t="shared" si="215"/>
        <v>0</v>
      </c>
      <c r="IU55" s="2">
        <f t="shared" si="177"/>
        <v>2E-3</v>
      </c>
      <c r="IV55" s="2">
        <f t="shared" si="178"/>
        <v>15.002000000000001</v>
      </c>
      <c r="IW55" s="2">
        <f t="shared" si="179"/>
        <v>15</v>
      </c>
    </row>
    <row r="56" spans="1:257" x14ac:dyDescent="0.45">
      <c r="A56" s="2">
        <f t="shared" si="63"/>
        <v>15</v>
      </c>
      <c r="B56" s="32">
        <v>52</v>
      </c>
      <c r="C56" s="22"/>
      <c r="D56" s="22"/>
      <c r="E56" s="22"/>
      <c r="F56" s="2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24">
        <f t="shared" si="216"/>
        <v>2000</v>
      </c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24">
        <f t="shared" si="64"/>
        <v>0</v>
      </c>
      <c r="AL56" s="24">
        <f t="shared" si="217"/>
        <v>2000</v>
      </c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24">
        <f t="shared" si="65"/>
        <v>0</v>
      </c>
      <c r="AX56" s="24">
        <f t="shared" si="218"/>
        <v>2000</v>
      </c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24">
        <f t="shared" si="66"/>
        <v>0</v>
      </c>
      <c r="BJ56" s="24">
        <f t="shared" si="219"/>
        <v>2000</v>
      </c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24">
        <f t="shared" si="67"/>
        <v>0</v>
      </c>
      <c r="BV56" s="24">
        <f t="shared" si="220"/>
        <v>2000</v>
      </c>
      <c r="BW56" s="24">
        <f t="shared" si="68"/>
        <v>15</v>
      </c>
      <c r="BX56" s="24">
        <f t="shared" si="69"/>
        <v>15</v>
      </c>
      <c r="BY56" s="24">
        <f t="shared" si="70"/>
        <v>15</v>
      </c>
      <c r="BZ56" s="24">
        <f t="shared" si="71"/>
        <v>15</v>
      </c>
      <c r="CA56" s="24">
        <f t="shared" si="72"/>
        <v>15</v>
      </c>
      <c r="CB56" s="24">
        <f t="shared" si="221"/>
        <v>15</v>
      </c>
      <c r="CC56" s="24">
        <f t="shared" si="222"/>
        <v>15</v>
      </c>
      <c r="CD56" s="24">
        <f t="shared" si="223"/>
        <v>15</v>
      </c>
      <c r="CE56" s="24">
        <f t="shared" si="224"/>
        <v>15</v>
      </c>
      <c r="CF56" s="24">
        <f t="shared" si="225"/>
        <v>15</v>
      </c>
      <c r="CG56" s="24" t="str">
        <f>IF($O56=Constants!$B$2,RANK($CA56,$CA$6:$CA$64,1),"-")</f>
        <v>-</v>
      </c>
      <c r="CH56" s="24" t="str">
        <f t="shared" si="73"/>
        <v/>
      </c>
      <c r="CI56" s="24" t="str">
        <f>IF($O56=Constants!$B$3,RANK($CA56,$CA$6:$CA$64,1),"-")</f>
        <v>-</v>
      </c>
      <c r="CJ56" s="24" t="str">
        <f t="shared" si="74"/>
        <v/>
      </c>
      <c r="CK56" s="24" t="str">
        <f>IF($O56=Constants!$B$4,RANK($CA56,$CA$6:$CA$64,1),"-")</f>
        <v>-</v>
      </c>
      <c r="CL56" s="24" t="str">
        <f t="shared" si="75"/>
        <v/>
      </c>
      <c r="CM56" s="24" t="str">
        <f>IF($O56=Constants!$B$5,RANK($CA56,$CA$6:$CA$64,1),"-")</f>
        <v>-</v>
      </c>
      <c r="CN56" s="24" t="str">
        <f t="shared" si="76"/>
        <v/>
      </c>
      <c r="CO56" s="24" t="str">
        <f>IF($O56=Constants!$B$6,RANK($CA56,$CA$6:$CA$64,1),"-")</f>
        <v>-</v>
      </c>
      <c r="CP56" s="24" t="str">
        <f t="shared" si="77"/>
        <v/>
      </c>
      <c r="CQ56" s="24" t="str">
        <f>IF($O56=Constants!$B$7,RANK($CA56,$CA$6:$CA$64,1),"-")</f>
        <v>-</v>
      </c>
      <c r="CR56" s="24" t="str">
        <f t="shared" si="78"/>
        <v/>
      </c>
      <c r="CS56" s="24" t="str">
        <f>IF($G56=Constants!$C$4,RANK($CA56,$CA$6:$CA$64,1),"-")</f>
        <v>-</v>
      </c>
      <c r="CT56" s="24" t="str">
        <f t="shared" si="79"/>
        <v xml:space="preserve"> </v>
      </c>
      <c r="CU56" s="24" t="str">
        <f>IF($G56=Constants!$C$2,RANK($CA56,$CA$6:$CA$64,1),"-")</f>
        <v>-</v>
      </c>
      <c r="CV56" s="24" t="str">
        <f t="shared" si="80"/>
        <v xml:space="preserve"> </v>
      </c>
      <c r="CW56" s="24" t="str">
        <f t="shared" si="81"/>
        <v xml:space="preserve"> </v>
      </c>
      <c r="CX56" s="57">
        <f t="shared" si="180"/>
        <v>0</v>
      </c>
      <c r="CY56" s="24">
        <f t="shared" si="82"/>
        <v>0</v>
      </c>
      <c r="DA56" s="2">
        <f t="shared" si="181"/>
        <v>0</v>
      </c>
      <c r="DB56" s="2">
        <f t="shared" si="226"/>
        <v>1.2E-2</v>
      </c>
      <c r="DC56" s="2">
        <f t="shared" si="83"/>
        <v>15.012</v>
      </c>
      <c r="DD56" s="2">
        <f t="shared" si="84"/>
        <v>15</v>
      </c>
      <c r="DE56" s="2">
        <f t="shared" si="182"/>
        <v>0</v>
      </c>
      <c r="DF56" s="2">
        <f t="shared" si="85"/>
        <v>1.2999999999999999E-2</v>
      </c>
      <c r="DG56" s="2">
        <f t="shared" si="86"/>
        <v>15.013</v>
      </c>
      <c r="DH56" s="2">
        <f t="shared" si="87"/>
        <v>15</v>
      </c>
      <c r="DI56" s="2">
        <f t="shared" si="183"/>
        <v>0</v>
      </c>
      <c r="DJ56" s="2">
        <f t="shared" si="88"/>
        <v>1.4E-2</v>
      </c>
      <c r="DK56" s="2">
        <f t="shared" si="89"/>
        <v>15.013999999999999</v>
      </c>
      <c r="DL56" s="2">
        <f t="shared" si="90"/>
        <v>15</v>
      </c>
      <c r="DM56" s="2">
        <f t="shared" si="184"/>
        <v>0</v>
      </c>
      <c r="DN56" s="2">
        <f t="shared" si="91"/>
        <v>1.4999999999999999E-2</v>
      </c>
      <c r="DO56" s="2">
        <f t="shared" si="92"/>
        <v>15.015000000000001</v>
      </c>
      <c r="DP56" s="2">
        <f t="shared" si="93"/>
        <v>15</v>
      </c>
      <c r="DQ56" s="2">
        <f t="shared" si="185"/>
        <v>0</v>
      </c>
      <c r="DR56" s="2">
        <f t="shared" si="94"/>
        <v>1.2E-2</v>
      </c>
      <c r="DS56" s="2">
        <f t="shared" si="95"/>
        <v>15.012</v>
      </c>
      <c r="DT56" s="2">
        <f t="shared" si="96"/>
        <v>15</v>
      </c>
      <c r="DU56" s="2">
        <f t="shared" si="186"/>
        <v>0</v>
      </c>
      <c r="DV56" s="2">
        <f t="shared" si="97"/>
        <v>1.4999999999999999E-2</v>
      </c>
      <c r="DW56" s="2">
        <f t="shared" si="98"/>
        <v>15.015000000000001</v>
      </c>
      <c r="DX56" s="2">
        <f t="shared" si="99"/>
        <v>15</v>
      </c>
      <c r="DY56" s="2">
        <f t="shared" si="187"/>
        <v>0</v>
      </c>
      <c r="DZ56" s="2">
        <f t="shared" si="100"/>
        <v>1.2E-2</v>
      </c>
      <c r="EA56" s="2">
        <f t="shared" si="101"/>
        <v>15.012</v>
      </c>
      <c r="EB56" s="2">
        <f t="shared" si="102"/>
        <v>15</v>
      </c>
      <c r="EE56" s="2">
        <f t="shared" si="188"/>
        <v>0</v>
      </c>
      <c r="EF56" s="2">
        <f t="shared" si="227"/>
        <v>1.2E-2</v>
      </c>
      <c r="EG56" s="2">
        <f t="shared" si="103"/>
        <v>15.012</v>
      </c>
      <c r="EH56" s="2">
        <f t="shared" si="104"/>
        <v>15</v>
      </c>
      <c r="EI56" s="2">
        <f t="shared" si="189"/>
        <v>0</v>
      </c>
      <c r="EJ56" s="2">
        <f t="shared" si="105"/>
        <v>1.2E-2</v>
      </c>
      <c r="EK56" s="2">
        <f t="shared" si="106"/>
        <v>15.012</v>
      </c>
      <c r="EL56" s="2">
        <f t="shared" si="107"/>
        <v>15</v>
      </c>
      <c r="EM56" s="2">
        <f t="shared" si="190"/>
        <v>0</v>
      </c>
      <c r="EN56" s="2">
        <f t="shared" si="108"/>
        <v>1.4E-2</v>
      </c>
      <c r="EO56" s="2">
        <f t="shared" si="109"/>
        <v>15.013999999999999</v>
      </c>
      <c r="EP56" s="2">
        <f t="shared" si="110"/>
        <v>15</v>
      </c>
      <c r="EQ56" s="2">
        <f t="shared" si="191"/>
        <v>0</v>
      </c>
      <c r="ER56" s="2">
        <f t="shared" si="111"/>
        <v>1.4999999999999999E-2</v>
      </c>
      <c r="ES56" s="2">
        <f t="shared" si="112"/>
        <v>15.015000000000001</v>
      </c>
      <c r="ET56" s="2">
        <f t="shared" si="113"/>
        <v>15</v>
      </c>
      <c r="EU56" s="2">
        <f t="shared" si="192"/>
        <v>0</v>
      </c>
      <c r="EV56" s="2">
        <f t="shared" si="114"/>
        <v>1.2E-2</v>
      </c>
      <c r="EW56" s="2">
        <f t="shared" si="115"/>
        <v>15.012</v>
      </c>
      <c r="EX56" s="2">
        <f t="shared" si="116"/>
        <v>15</v>
      </c>
      <c r="EY56" s="2">
        <f t="shared" si="193"/>
        <v>0</v>
      </c>
      <c r="EZ56" s="2">
        <f t="shared" si="117"/>
        <v>1.4E-2</v>
      </c>
      <c r="FA56" s="2">
        <f t="shared" si="118"/>
        <v>15.013999999999999</v>
      </c>
      <c r="FB56" s="2">
        <f t="shared" si="119"/>
        <v>15</v>
      </c>
      <c r="FC56" s="2">
        <f t="shared" si="194"/>
        <v>0</v>
      </c>
      <c r="FD56" s="2">
        <f t="shared" si="120"/>
        <v>8.0000000000000002E-3</v>
      </c>
      <c r="FE56" s="2">
        <f t="shared" si="121"/>
        <v>15.007999999999999</v>
      </c>
      <c r="FF56" s="2">
        <f t="shared" si="122"/>
        <v>15</v>
      </c>
      <c r="FH56" s="2">
        <f t="shared" si="195"/>
        <v>0</v>
      </c>
      <c r="FI56" s="2">
        <f t="shared" si="228"/>
        <v>1.2E-2</v>
      </c>
      <c r="FJ56" s="2">
        <f t="shared" si="229"/>
        <v>15.012</v>
      </c>
      <c r="FK56" s="2">
        <f t="shared" si="123"/>
        <v>15</v>
      </c>
      <c r="FL56" s="2">
        <f t="shared" si="196"/>
        <v>0</v>
      </c>
      <c r="FM56" s="2">
        <f t="shared" si="124"/>
        <v>1.2E-2</v>
      </c>
      <c r="FN56" s="2">
        <f t="shared" si="125"/>
        <v>15.012</v>
      </c>
      <c r="FO56" s="2">
        <f t="shared" si="126"/>
        <v>15</v>
      </c>
      <c r="FP56" s="2">
        <f t="shared" si="197"/>
        <v>0</v>
      </c>
      <c r="FQ56" s="2">
        <f t="shared" si="127"/>
        <v>1.4E-2</v>
      </c>
      <c r="FR56" s="2">
        <f t="shared" si="128"/>
        <v>15.013999999999999</v>
      </c>
      <c r="FS56" s="2">
        <f t="shared" si="129"/>
        <v>15</v>
      </c>
      <c r="FT56" s="2">
        <f t="shared" si="198"/>
        <v>0</v>
      </c>
      <c r="FU56" s="2">
        <f t="shared" si="130"/>
        <v>1.4999999999999999E-2</v>
      </c>
      <c r="FV56" s="2">
        <f t="shared" si="131"/>
        <v>15.015000000000001</v>
      </c>
      <c r="FW56" s="2">
        <f t="shared" si="132"/>
        <v>15</v>
      </c>
      <c r="FX56" s="2">
        <f t="shared" si="199"/>
        <v>0</v>
      </c>
      <c r="FY56" s="2">
        <f t="shared" si="133"/>
        <v>0.01</v>
      </c>
      <c r="FZ56" s="2">
        <f t="shared" si="134"/>
        <v>15.01</v>
      </c>
      <c r="GA56" s="2">
        <f t="shared" si="135"/>
        <v>15</v>
      </c>
      <c r="GB56" s="2">
        <f t="shared" si="200"/>
        <v>0</v>
      </c>
      <c r="GC56" s="2">
        <f t="shared" si="136"/>
        <v>1.2E-2</v>
      </c>
      <c r="GD56" s="2">
        <f t="shared" si="137"/>
        <v>15.012</v>
      </c>
      <c r="GE56" s="2">
        <f t="shared" si="138"/>
        <v>15</v>
      </c>
      <c r="GF56" s="2">
        <f t="shared" si="201"/>
        <v>0</v>
      </c>
      <c r="GG56" s="2">
        <f t="shared" si="139"/>
        <v>3.0000000000000001E-3</v>
      </c>
      <c r="GH56" s="2">
        <f t="shared" si="140"/>
        <v>15.003</v>
      </c>
      <c r="GI56" s="2">
        <f t="shared" si="141"/>
        <v>15</v>
      </c>
      <c r="GM56" s="2">
        <f t="shared" si="230"/>
        <v>0</v>
      </c>
      <c r="GN56" s="2" t="str">
        <f t="shared" si="231"/>
        <v>NO</v>
      </c>
      <c r="GO56" s="2">
        <f t="shared" si="232"/>
        <v>2000</v>
      </c>
      <c r="GP56" s="2" t="str">
        <f t="shared" si="233"/>
        <v>YES</v>
      </c>
      <c r="GR56" s="2">
        <f t="shared" si="202"/>
        <v>0</v>
      </c>
      <c r="GS56" s="2">
        <f t="shared" si="234"/>
        <v>6.0000000000000001E-3</v>
      </c>
      <c r="GT56" s="2">
        <f t="shared" si="235"/>
        <v>15.006</v>
      </c>
      <c r="GU56" s="2">
        <f t="shared" si="142"/>
        <v>15</v>
      </c>
      <c r="GV56" s="2">
        <f t="shared" si="203"/>
        <v>0</v>
      </c>
      <c r="GW56" s="2">
        <f t="shared" si="143"/>
        <v>1.0999999999999999E-2</v>
      </c>
      <c r="GX56" s="2">
        <f t="shared" si="144"/>
        <v>15.010999999999999</v>
      </c>
      <c r="GY56" s="2">
        <f t="shared" si="145"/>
        <v>15</v>
      </c>
      <c r="GZ56" s="2">
        <f t="shared" si="204"/>
        <v>0</v>
      </c>
      <c r="HA56" s="2">
        <f t="shared" si="146"/>
        <v>1.4E-2</v>
      </c>
      <c r="HB56" s="2">
        <f t="shared" si="147"/>
        <v>15.013999999999999</v>
      </c>
      <c r="HC56" s="2">
        <f t="shared" si="148"/>
        <v>15</v>
      </c>
      <c r="HD56" s="2">
        <f t="shared" si="205"/>
        <v>0</v>
      </c>
      <c r="HE56" s="2">
        <f t="shared" si="149"/>
        <v>1.4E-2</v>
      </c>
      <c r="HF56" s="2">
        <f t="shared" si="150"/>
        <v>15.013999999999999</v>
      </c>
      <c r="HG56" s="2">
        <f t="shared" si="151"/>
        <v>15</v>
      </c>
      <c r="HH56" s="2">
        <f t="shared" si="206"/>
        <v>0</v>
      </c>
      <c r="HI56" s="2">
        <f t="shared" si="152"/>
        <v>0.01</v>
      </c>
      <c r="HJ56" s="2">
        <f t="shared" si="153"/>
        <v>15.01</v>
      </c>
      <c r="HK56" s="2">
        <f t="shared" si="154"/>
        <v>15</v>
      </c>
      <c r="HL56" s="2">
        <f t="shared" si="207"/>
        <v>0</v>
      </c>
      <c r="HM56" s="2">
        <f t="shared" si="155"/>
        <v>1.0999999999999999E-2</v>
      </c>
      <c r="HN56" s="2">
        <f t="shared" si="156"/>
        <v>15.010999999999999</v>
      </c>
      <c r="HO56" s="2">
        <f t="shared" si="157"/>
        <v>15</v>
      </c>
      <c r="HP56" s="2">
        <f t="shared" si="208"/>
        <v>0</v>
      </c>
      <c r="HQ56" s="2">
        <f t="shared" si="158"/>
        <v>3.0000000000000001E-3</v>
      </c>
      <c r="HR56" s="2">
        <f t="shared" si="159"/>
        <v>15.003</v>
      </c>
      <c r="HS56" s="2">
        <f t="shared" si="160"/>
        <v>15</v>
      </c>
      <c r="HV56" s="2">
        <f t="shared" si="209"/>
        <v>0</v>
      </c>
      <c r="HW56" s="2">
        <f t="shared" si="236"/>
        <v>4.0000000000000001E-3</v>
      </c>
      <c r="HX56" s="2">
        <f t="shared" si="237"/>
        <v>15.004</v>
      </c>
      <c r="HY56" s="2">
        <f t="shared" si="161"/>
        <v>15</v>
      </c>
      <c r="HZ56" s="2">
        <f t="shared" si="210"/>
        <v>0</v>
      </c>
      <c r="IA56" s="2">
        <f t="shared" si="162"/>
        <v>8.9999999999999993E-3</v>
      </c>
      <c r="IB56" s="2">
        <f t="shared" si="163"/>
        <v>15.009</v>
      </c>
      <c r="IC56" s="2">
        <f t="shared" si="164"/>
        <v>15</v>
      </c>
      <c r="ID56" s="2">
        <f t="shared" si="211"/>
        <v>0</v>
      </c>
      <c r="IE56" s="2">
        <f t="shared" si="165"/>
        <v>1.0999999999999999E-2</v>
      </c>
      <c r="IF56" s="2">
        <f t="shared" si="166"/>
        <v>15.010999999999999</v>
      </c>
      <c r="IG56" s="2">
        <f t="shared" si="167"/>
        <v>15</v>
      </c>
      <c r="IH56" s="2">
        <f t="shared" si="212"/>
        <v>0</v>
      </c>
      <c r="II56" s="2">
        <f t="shared" si="168"/>
        <v>1.0999999999999999E-2</v>
      </c>
      <c r="IJ56" s="2">
        <f t="shared" si="169"/>
        <v>15.010999999999999</v>
      </c>
      <c r="IK56" s="2">
        <f t="shared" si="170"/>
        <v>15</v>
      </c>
      <c r="IL56" s="2">
        <f t="shared" si="213"/>
        <v>0</v>
      </c>
      <c r="IM56" s="2">
        <f t="shared" si="171"/>
        <v>4.0000000000000001E-3</v>
      </c>
      <c r="IN56" s="2">
        <f t="shared" si="172"/>
        <v>15.004</v>
      </c>
      <c r="IO56" s="2">
        <f t="shared" si="173"/>
        <v>15</v>
      </c>
      <c r="IP56" s="2">
        <f t="shared" si="214"/>
        <v>0</v>
      </c>
      <c r="IQ56" s="2">
        <f t="shared" si="174"/>
        <v>8.0000000000000002E-3</v>
      </c>
      <c r="IR56" s="2">
        <f t="shared" si="175"/>
        <v>15.007999999999999</v>
      </c>
      <c r="IS56" s="2">
        <f t="shared" si="176"/>
        <v>15</v>
      </c>
      <c r="IT56" s="2">
        <f t="shared" si="215"/>
        <v>0</v>
      </c>
      <c r="IU56" s="2">
        <f t="shared" si="177"/>
        <v>2E-3</v>
      </c>
      <c r="IV56" s="2">
        <f t="shared" si="178"/>
        <v>15.002000000000001</v>
      </c>
      <c r="IW56" s="2">
        <f t="shared" si="179"/>
        <v>15</v>
      </c>
    </row>
    <row r="57" spans="1:257" x14ac:dyDescent="0.45">
      <c r="A57" s="2">
        <f t="shared" si="63"/>
        <v>15</v>
      </c>
      <c r="B57" s="32">
        <v>53</v>
      </c>
      <c r="C57" s="22"/>
      <c r="D57" s="22"/>
      <c r="E57" s="22"/>
      <c r="F57" s="2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24">
        <f t="shared" si="216"/>
        <v>2000</v>
      </c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24">
        <f t="shared" si="64"/>
        <v>0</v>
      </c>
      <c r="AL57" s="24">
        <f t="shared" si="217"/>
        <v>2000</v>
      </c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24">
        <f t="shared" si="65"/>
        <v>0</v>
      </c>
      <c r="AX57" s="24">
        <f t="shared" si="218"/>
        <v>2000</v>
      </c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24">
        <f t="shared" si="66"/>
        <v>0</v>
      </c>
      <c r="BJ57" s="24">
        <f t="shared" si="219"/>
        <v>2000</v>
      </c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24">
        <f t="shared" si="67"/>
        <v>0</v>
      </c>
      <c r="BV57" s="24">
        <f t="shared" si="220"/>
        <v>2000</v>
      </c>
      <c r="BW57" s="24">
        <f t="shared" si="68"/>
        <v>15</v>
      </c>
      <c r="BX57" s="24">
        <f t="shared" si="69"/>
        <v>15</v>
      </c>
      <c r="BY57" s="24">
        <f t="shared" si="70"/>
        <v>15</v>
      </c>
      <c r="BZ57" s="24">
        <f t="shared" si="71"/>
        <v>15</v>
      </c>
      <c r="CA57" s="24">
        <f t="shared" si="72"/>
        <v>15</v>
      </c>
      <c r="CB57" s="24">
        <f t="shared" si="221"/>
        <v>15</v>
      </c>
      <c r="CC57" s="24">
        <f t="shared" si="222"/>
        <v>15</v>
      </c>
      <c r="CD57" s="24">
        <f t="shared" si="223"/>
        <v>15</v>
      </c>
      <c r="CE57" s="24">
        <f t="shared" si="224"/>
        <v>15</v>
      </c>
      <c r="CF57" s="24">
        <f t="shared" si="225"/>
        <v>15</v>
      </c>
      <c r="CG57" s="24" t="str">
        <f>IF($O57=Constants!$B$2,RANK($CA57,$CA$6:$CA$64,1),"-")</f>
        <v>-</v>
      </c>
      <c r="CH57" s="24" t="str">
        <f t="shared" si="73"/>
        <v/>
      </c>
      <c r="CI57" s="24" t="str">
        <f>IF($O57=Constants!$B$3,RANK($CA57,$CA$6:$CA$64,1),"-")</f>
        <v>-</v>
      </c>
      <c r="CJ57" s="24" t="str">
        <f t="shared" si="74"/>
        <v/>
      </c>
      <c r="CK57" s="24" t="str">
        <f>IF($O57=Constants!$B$4,RANK($CA57,$CA$6:$CA$64,1),"-")</f>
        <v>-</v>
      </c>
      <c r="CL57" s="24" t="str">
        <f t="shared" si="75"/>
        <v/>
      </c>
      <c r="CM57" s="24" t="str">
        <f>IF($O57=Constants!$B$5,RANK($CA57,$CA$6:$CA$64,1),"-")</f>
        <v>-</v>
      </c>
      <c r="CN57" s="24" t="str">
        <f t="shared" si="76"/>
        <v/>
      </c>
      <c r="CO57" s="24" t="str">
        <f>IF($O57=Constants!$B$6,RANK($CA57,$CA$6:$CA$64,1),"-")</f>
        <v>-</v>
      </c>
      <c r="CP57" s="24" t="str">
        <f t="shared" si="77"/>
        <v/>
      </c>
      <c r="CQ57" s="24" t="str">
        <f>IF($O57=Constants!$B$7,RANK($CA57,$CA$6:$CA$64,1),"-")</f>
        <v>-</v>
      </c>
      <c r="CR57" s="24" t="str">
        <f t="shared" si="78"/>
        <v/>
      </c>
      <c r="CS57" s="24" t="str">
        <f>IF($G57=Constants!$C$4,RANK($CA57,$CA$6:$CA$64,1),"-")</f>
        <v>-</v>
      </c>
      <c r="CT57" s="24" t="str">
        <f t="shared" si="79"/>
        <v xml:space="preserve"> </v>
      </c>
      <c r="CU57" s="24" t="str">
        <f>IF($G57=Constants!$C$2,RANK($CA57,$CA$6:$CA$64,1),"-")</f>
        <v>-</v>
      </c>
      <c r="CV57" s="24" t="str">
        <f t="shared" si="80"/>
        <v xml:space="preserve"> </v>
      </c>
      <c r="CW57" s="24" t="str">
        <f t="shared" si="81"/>
        <v xml:space="preserve"> </v>
      </c>
      <c r="CX57" s="57">
        <f t="shared" si="180"/>
        <v>0</v>
      </c>
      <c r="CY57" s="24">
        <f t="shared" si="82"/>
        <v>0</v>
      </c>
      <c r="DA57" s="2">
        <f t="shared" si="181"/>
        <v>0</v>
      </c>
      <c r="DB57" s="2">
        <f t="shared" si="226"/>
        <v>1.2E-2</v>
      </c>
      <c r="DC57" s="2">
        <f t="shared" si="83"/>
        <v>15.012</v>
      </c>
      <c r="DD57" s="2">
        <f t="shared" si="84"/>
        <v>15</v>
      </c>
      <c r="DE57" s="2">
        <f t="shared" si="182"/>
        <v>0</v>
      </c>
      <c r="DF57" s="2">
        <f t="shared" si="85"/>
        <v>1.2999999999999999E-2</v>
      </c>
      <c r="DG57" s="2">
        <f t="shared" si="86"/>
        <v>15.013</v>
      </c>
      <c r="DH57" s="2">
        <f t="shared" si="87"/>
        <v>15</v>
      </c>
      <c r="DI57" s="2">
        <f t="shared" si="183"/>
        <v>0</v>
      </c>
      <c r="DJ57" s="2">
        <f t="shared" si="88"/>
        <v>1.4E-2</v>
      </c>
      <c r="DK57" s="2">
        <f t="shared" si="89"/>
        <v>15.013999999999999</v>
      </c>
      <c r="DL57" s="2">
        <f t="shared" si="90"/>
        <v>15</v>
      </c>
      <c r="DM57" s="2">
        <f t="shared" si="184"/>
        <v>0</v>
      </c>
      <c r="DN57" s="2">
        <f t="shared" si="91"/>
        <v>1.4999999999999999E-2</v>
      </c>
      <c r="DO57" s="2">
        <f t="shared" si="92"/>
        <v>15.015000000000001</v>
      </c>
      <c r="DP57" s="2">
        <f t="shared" si="93"/>
        <v>15</v>
      </c>
      <c r="DQ57" s="2">
        <f t="shared" si="185"/>
        <v>0</v>
      </c>
      <c r="DR57" s="2">
        <f t="shared" si="94"/>
        <v>1.2E-2</v>
      </c>
      <c r="DS57" s="2">
        <f t="shared" si="95"/>
        <v>15.012</v>
      </c>
      <c r="DT57" s="2">
        <f t="shared" si="96"/>
        <v>15</v>
      </c>
      <c r="DU57" s="2">
        <f t="shared" si="186"/>
        <v>0</v>
      </c>
      <c r="DV57" s="2">
        <f t="shared" si="97"/>
        <v>1.4999999999999999E-2</v>
      </c>
      <c r="DW57" s="2">
        <f t="shared" si="98"/>
        <v>15.015000000000001</v>
      </c>
      <c r="DX57" s="2">
        <f t="shared" si="99"/>
        <v>15</v>
      </c>
      <c r="DY57" s="2">
        <f t="shared" si="187"/>
        <v>0</v>
      </c>
      <c r="DZ57" s="2">
        <f t="shared" si="100"/>
        <v>1.2E-2</v>
      </c>
      <c r="EA57" s="2">
        <f t="shared" si="101"/>
        <v>15.012</v>
      </c>
      <c r="EB57" s="2">
        <f t="shared" si="102"/>
        <v>15</v>
      </c>
      <c r="EE57" s="2">
        <f t="shared" si="188"/>
        <v>0</v>
      </c>
      <c r="EF57" s="2">
        <f t="shared" si="227"/>
        <v>1.2E-2</v>
      </c>
      <c r="EG57" s="2">
        <f t="shared" si="103"/>
        <v>15.012</v>
      </c>
      <c r="EH57" s="2">
        <f t="shared" si="104"/>
        <v>15</v>
      </c>
      <c r="EI57" s="2">
        <f t="shared" si="189"/>
        <v>0</v>
      </c>
      <c r="EJ57" s="2">
        <f t="shared" si="105"/>
        <v>1.2E-2</v>
      </c>
      <c r="EK57" s="2">
        <f t="shared" si="106"/>
        <v>15.012</v>
      </c>
      <c r="EL57" s="2">
        <f t="shared" si="107"/>
        <v>15</v>
      </c>
      <c r="EM57" s="2">
        <f t="shared" si="190"/>
        <v>0</v>
      </c>
      <c r="EN57" s="2">
        <f t="shared" si="108"/>
        <v>1.4E-2</v>
      </c>
      <c r="EO57" s="2">
        <f t="shared" si="109"/>
        <v>15.013999999999999</v>
      </c>
      <c r="EP57" s="2">
        <f t="shared" si="110"/>
        <v>15</v>
      </c>
      <c r="EQ57" s="2">
        <f t="shared" si="191"/>
        <v>0</v>
      </c>
      <c r="ER57" s="2">
        <f t="shared" si="111"/>
        <v>1.4999999999999999E-2</v>
      </c>
      <c r="ES57" s="2">
        <f t="shared" si="112"/>
        <v>15.015000000000001</v>
      </c>
      <c r="ET57" s="2">
        <f t="shared" si="113"/>
        <v>15</v>
      </c>
      <c r="EU57" s="2">
        <f t="shared" si="192"/>
        <v>0</v>
      </c>
      <c r="EV57" s="2">
        <f t="shared" si="114"/>
        <v>1.2E-2</v>
      </c>
      <c r="EW57" s="2">
        <f t="shared" si="115"/>
        <v>15.012</v>
      </c>
      <c r="EX57" s="2">
        <f t="shared" si="116"/>
        <v>15</v>
      </c>
      <c r="EY57" s="2">
        <f t="shared" si="193"/>
        <v>0</v>
      </c>
      <c r="EZ57" s="2">
        <f t="shared" si="117"/>
        <v>1.4E-2</v>
      </c>
      <c r="FA57" s="2">
        <f t="shared" si="118"/>
        <v>15.013999999999999</v>
      </c>
      <c r="FB57" s="2">
        <f t="shared" si="119"/>
        <v>15</v>
      </c>
      <c r="FC57" s="2">
        <f t="shared" si="194"/>
        <v>0</v>
      </c>
      <c r="FD57" s="2">
        <f t="shared" si="120"/>
        <v>8.0000000000000002E-3</v>
      </c>
      <c r="FE57" s="2">
        <f t="shared" si="121"/>
        <v>15.007999999999999</v>
      </c>
      <c r="FF57" s="2">
        <f t="shared" si="122"/>
        <v>15</v>
      </c>
      <c r="FH57" s="2">
        <f t="shared" si="195"/>
        <v>0</v>
      </c>
      <c r="FI57" s="2">
        <f t="shared" si="228"/>
        <v>1.2E-2</v>
      </c>
      <c r="FJ57" s="2">
        <f t="shared" si="229"/>
        <v>15.012</v>
      </c>
      <c r="FK57" s="2">
        <f t="shared" si="123"/>
        <v>15</v>
      </c>
      <c r="FL57" s="2">
        <f t="shared" si="196"/>
        <v>0</v>
      </c>
      <c r="FM57" s="2">
        <f t="shared" si="124"/>
        <v>1.2E-2</v>
      </c>
      <c r="FN57" s="2">
        <f t="shared" si="125"/>
        <v>15.012</v>
      </c>
      <c r="FO57" s="2">
        <f t="shared" si="126"/>
        <v>15</v>
      </c>
      <c r="FP57" s="2">
        <f t="shared" si="197"/>
        <v>0</v>
      </c>
      <c r="FQ57" s="2">
        <f t="shared" si="127"/>
        <v>1.4E-2</v>
      </c>
      <c r="FR57" s="2">
        <f t="shared" si="128"/>
        <v>15.013999999999999</v>
      </c>
      <c r="FS57" s="2">
        <f t="shared" si="129"/>
        <v>15</v>
      </c>
      <c r="FT57" s="2">
        <f t="shared" si="198"/>
        <v>0</v>
      </c>
      <c r="FU57" s="2">
        <f t="shared" si="130"/>
        <v>1.4999999999999999E-2</v>
      </c>
      <c r="FV57" s="2">
        <f t="shared" si="131"/>
        <v>15.015000000000001</v>
      </c>
      <c r="FW57" s="2">
        <f t="shared" si="132"/>
        <v>15</v>
      </c>
      <c r="FX57" s="2">
        <f t="shared" si="199"/>
        <v>0</v>
      </c>
      <c r="FY57" s="2">
        <f t="shared" si="133"/>
        <v>0.01</v>
      </c>
      <c r="FZ57" s="2">
        <f t="shared" si="134"/>
        <v>15.01</v>
      </c>
      <c r="GA57" s="2">
        <f t="shared" si="135"/>
        <v>15</v>
      </c>
      <c r="GB57" s="2">
        <f t="shared" si="200"/>
        <v>0</v>
      </c>
      <c r="GC57" s="2">
        <f t="shared" si="136"/>
        <v>1.2E-2</v>
      </c>
      <c r="GD57" s="2">
        <f t="shared" si="137"/>
        <v>15.012</v>
      </c>
      <c r="GE57" s="2">
        <f t="shared" si="138"/>
        <v>15</v>
      </c>
      <c r="GF57" s="2">
        <f t="shared" si="201"/>
        <v>0</v>
      </c>
      <c r="GG57" s="2">
        <f t="shared" si="139"/>
        <v>3.0000000000000001E-3</v>
      </c>
      <c r="GH57" s="2">
        <f t="shared" si="140"/>
        <v>15.003</v>
      </c>
      <c r="GI57" s="2">
        <f t="shared" si="141"/>
        <v>15</v>
      </c>
      <c r="GM57" s="2">
        <f t="shared" si="230"/>
        <v>0</v>
      </c>
      <c r="GN57" s="2" t="str">
        <f t="shared" si="231"/>
        <v>NO</v>
      </c>
      <c r="GO57" s="2">
        <f t="shared" si="232"/>
        <v>2000</v>
      </c>
      <c r="GP57" s="2" t="str">
        <f t="shared" si="233"/>
        <v>YES</v>
      </c>
      <c r="GR57" s="2">
        <f t="shared" si="202"/>
        <v>0</v>
      </c>
      <c r="GS57" s="2">
        <f t="shared" si="234"/>
        <v>6.0000000000000001E-3</v>
      </c>
      <c r="GT57" s="2">
        <f t="shared" si="235"/>
        <v>15.006</v>
      </c>
      <c r="GU57" s="2">
        <f t="shared" si="142"/>
        <v>15</v>
      </c>
      <c r="GV57" s="2">
        <f t="shared" si="203"/>
        <v>0</v>
      </c>
      <c r="GW57" s="2">
        <f t="shared" si="143"/>
        <v>1.0999999999999999E-2</v>
      </c>
      <c r="GX57" s="2">
        <f t="shared" si="144"/>
        <v>15.010999999999999</v>
      </c>
      <c r="GY57" s="2">
        <f t="shared" si="145"/>
        <v>15</v>
      </c>
      <c r="GZ57" s="2">
        <f t="shared" si="204"/>
        <v>0</v>
      </c>
      <c r="HA57" s="2">
        <f t="shared" si="146"/>
        <v>1.4E-2</v>
      </c>
      <c r="HB57" s="2">
        <f t="shared" si="147"/>
        <v>15.013999999999999</v>
      </c>
      <c r="HC57" s="2">
        <f t="shared" si="148"/>
        <v>15</v>
      </c>
      <c r="HD57" s="2">
        <f t="shared" si="205"/>
        <v>0</v>
      </c>
      <c r="HE57" s="2">
        <f t="shared" si="149"/>
        <v>1.4E-2</v>
      </c>
      <c r="HF57" s="2">
        <f t="shared" si="150"/>
        <v>15.013999999999999</v>
      </c>
      <c r="HG57" s="2">
        <f t="shared" si="151"/>
        <v>15</v>
      </c>
      <c r="HH57" s="2">
        <f t="shared" si="206"/>
        <v>0</v>
      </c>
      <c r="HI57" s="2">
        <f t="shared" si="152"/>
        <v>0.01</v>
      </c>
      <c r="HJ57" s="2">
        <f t="shared" si="153"/>
        <v>15.01</v>
      </c>
      <c r="HK57" s="2">
        <f t="shared" si="154"/>
        <v>15</v>
      </c>
      <c r="HL57" s="2">
        <f t="shared" si="207"/>
        <v>0</v>
      </c>
      <c r="HM57" s="2">
        <f t="shared" si="155"/>
        <v>1.0999999999999999E-2</v>
      </c>
      <c r="HN57" s="2">
        <f t="shared" si="156"/>
        <v>15.010999999999999</v>
      </c>
      <c r="HO57" s="2">
        <f t="shared" si="157"/>
        <v>15</v>
      </c>
      <c r="HP57" s="2">
        <f t="shared" si="208"/>
        <v>0</v>
      </c>
      <c r="HQ57" s="2">
        <f t="shared" si="158"/>
        <v>3.0000000000000001E-3</v>
      </c>
      <c r="HR57" s="2">
        <f t="shared" si="159"/>
        <v>15.003</v>
      </c>
      <c r="HS57" s="2">
        <f t="shared" si="160"/>
        <v>15</v>
      </c>
      <c r="HV57" s="2">
        <f t="shared" si="209"/>
        <v>0</v>
      </c>
      <c r="HW57" s="2">
        <f t="shared" si="236"/>
        <v>4.0000000000000001E-3</v>
      </c>
      <c r="HX57" s="2">
        <f t="shared" si="237"/>
        <v>15.004</v>
      </c>
      <c r="HY57" s="2">
        <f t="shared" si="161"/>
        <v>15</v>
      </c>
      <c r="HZ57" s="2">
        <f t="shared" si="210"/>
        <v>0</v>
      </c>
      <c r="IA57" s="2">
        <f t="shared" si="162"/>
        <v>8.9999999999999993E-3</v>
      </c>
      <c r="IB57" s="2">
        <f t="shared" si="163"/>
        <v>15.009</v>
      </c>
      <c r="IC57" s="2">
        <f t="shared" si="164"/>
        <v>15</v>
      </c>
      <c r="ID57" s="2">
        <f t="shared" si="211"/>
        <v>0</v>
      </c>
      <c r="IE57" s="2">
        <f t="shared" si="165"/>
        <v>1.0999999999999999E-2</v>
      </c>
      <c r="IF57" s="2">
        <f t="shared" si="166"/>
        <v>15.010999999999999</v>
      </c>
      <c r="IG57" s="2">
        <f t="shared" si="167"/>
        <v>15</v>
      </c>
      <c r="IH57" s="2">
        <f t="shared" si="212"/>
        <v>0</v>
      </c>
      <c r="II57" s="2">
        <f t="shared" si="168"/>
        <v>1.0999999999999999E-2</v>
      </c>
      <c r="IJ57" s="2">
        <f t="shared" si="169"/>
        <v>15.010999999999999</v>
      </c>
      <c r="IK57" s="2">
        <f t="shared" si="170"/>
        <v>15</v>
      </c>
      <c r="IL57" s="2">
        <f t="shared" si="213"/>
        <v>0</v>
      </c>
      <c r="IM57" s="2">
        <f t="shared" si="171"/>
        <v>4.0000000000000001E-3</v>
      </c>
      <c r="IN57" s="2">
        <f t="shared" si="172"/>
        <v>15.004</v>
      </c>
      <c r="IO57" s="2">
        <f t="shared" si="173"/>
        <v>15</v>
      </c>
      <c r="IP57" s="2">
        <f t="shared" si="214"/>
        <v>0</v>
      </c>
      <c r="IQ57" s="2">
        <f t="shared" si="174"/>
        <v>8.0000000000000002E-3</v>
      </c>
      <c r="IR57" s="2">
        <f t="shared" si="175"/>
        <v>15.007999999999999</v>
      </c>
      <c r="IS57" s="2">
        <f t="shared" si="176"/>
        <v>15</v>
      </c>
      <c r="IT57" s="2">
        <f t="shared" si="215"/>
        <v>0</v>
      </c>
      <c r="IU57" s="2">
        <f t="shared" si="177"/>
        <v>2E-3</v>
      </c>
      <c r="IV57" s="2">
        <f t="shared" si="178"/>
        <v>15.002000000000001</v>
      </c>
      <c r="IW57" s="2">
        <f t="shared" si="179"/>
        <v>15</v>
      </c>
    </row>
    <row r="58" spans="1:257" x14ac:dyDescent="0.45">
      <c r="A58" s="2">
        <f t="shared" si="63"/>
        <v>15</v>
      </c>
      <c r="B58" s="32">
        <v>54</v>
      </c>
      <c r="C58" s="22"/>
      <c r="D58" s="22"/>
      <c r="E58" s="22"/>
      <c r="F58" s="2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24">
        <f t="shared" si="216"/>
        <v>2000</v>
      </c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24">
        <f t="shared" si="64"/>
        <v>0</v>
      </c>
      <c r="AL58" s="24">
        <f t="shared" si="217"/>
        <v>2000</v>
      </c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24">
        <f t="shared" si="65"/>
        <v>0</v>
      </c>
      <c r="AX58" s="24">
        <f t="shared" si="218"/>
        <v>2000</v>
      </c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24">
        <f t="shared" si="66"/>
        <v>0</v>
      </c>
      <c r="BJ58" s="24">
        <f t="shared" si="219"/>
        <v>2000</v>
      </c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24">
        <f t="shared" si="67"/>
        <v>0</v>
      </c>
      <c r="BV58" s="24">
        <f t="shared" si="220"/>
        <v>2000</v>
      </c>
      <c r="BW58" s="24">
        <f t="shared" si="68"/>
        <v>15</v>
      </c>
      <c r="BX58" s="24">
        <f t="shared" si="69"/>
        <v>15</v>
      </c>
      <c r="BY58" s="24">
        <f t="shared" si="70"/>
        <v>15</v>
      </c>
      <c r="BZ58" s="24">
        <f t="shared" si="71"/>
        <v>15</v>
      </c>
      <c r="CA58" s="24">
        <f t="shared" si="72"/>
        <v>15</v>
      </c>
      <c r="CB58" s="24">
        <f t="shared" si="221"/>
        <v>15</v>
      </c>
      <c r="CC58" s="24">
        <f t="shared" si="222"/>
        <v>15</v>
      </c>
      <c r="CD58" s="24">
        <f t="shared" si="223"/>
        <v>15</v>
      </c>
      <c r="CE58" s="24">
        <f t="shared" si="224"/>
        <v>15</v>
      </c>
      <c r="CF58" s="24">
        <f t="shared" si="225"/>
        <v>15</v>
      </c>
      <c r="CG58" s="24" t="str">
        <f>IF($O58=Constants!$B$2,RANK($CA58,$CA$6:$CA$64,1),"-")</f>
        <v>-</v>
      </c>
      <c r="CH58" s="24" t="str">
        <f t="shared" si="73"/>
        <v/>
      </c>
      <c r="CI58" s="24" t="str">
        <f>IF($O58=Constants!$B$3,RANK($CA58,$CA$6:$CA$64,1),"-")</f>
        <v>-</v>
      </c>
      <c r="CJ58" s="24" t="str">
        <f t="shared" si="74"/>
        <v/>
      </c>
      <c r="CK58" s="24" t="str">
        <f>IF($O58=Constants!$B$4,RANK($CA58,$CA$6:$CA$64,1),"-")</f>
        <v>-</v>
      </c>
      <c r="CL58" s="24" t="str">
        <f t="shared" si="75"/>
        <v/>
      </c>
      <c r="CM58" s="24" t="str">
        <f>IF($O58=Constants!$B$5,RANK($CA58,$CA$6:$CA$64,1),"-")</f>
        <v>-</v>
      </c>
      <c r="CN58" s="24" t="str">
        <f t="shared" si="76"/>
        <v/>
      </c>
      <c r="CO58" s="24" t="str">
        <f>IF($O58=Constants!$B$6,RANK($CA58,$CA$6:$CA$64,1),"-")</f>
        <v>-</v>
      </c>
      <c r="CP58" s="24" t="str">
        <f t="shared" si="77"/>
        <v/>
      </c>
      <c r="CQ58" s="24" t="str">
        <f>IF($O58=Constants!$B$7,RANK($CA58,$CA$6:$CA$64,1),"-")</f>
        <v>-</v>
      </c>
      <c r="CR58" s="24" t="str">
        <f t="shared" si="78"/>
        <v/>
      </c>
      <c r="CS58" s="24" t="str">
        <f>IF($G58=Constants!$C$4,RANK($CA58,$CA$6:$CA$64,1),"-")</f>
        <v>-</v>
      </c>
      <c r="CT58" s="24" t="str">
        <f t="shared" si="79"/>
        <v xml:space="preserve"> </v>
      </c>
      <c r="CU58" s="24" t="str">
        <f>IF($G58=Constants!$C$2,RANK($CA58,$CA$6:$CA$64,1),"-")</f>
        <v>-</v>
      </c>
      <c r="CV58" s="24" t="str">
        <f t="shared" si="80"/>
        <v xml:space="preserve"> </v>
      </c>
      <c r="CW58" s="24" t="str">
        <f t="shared" si="81"/>
        <v xml:space="preserve"> </v>
      </c>
      <c r="CX58" s="57">
        <f t="shared" si="180"/>
        <v>0</v>
      </c>
      <c r="CY58" s="24">
        <f t="shared" si="82"/>
        <v>0</v>
      </c>
      <c r="DA58" s="2">
        <f t="shared" si="181"/>
        <v>0</v>
      </c>
      <c r="DB58" s="2">
        <f t="shared" si="226"/>
        <v>1.2E-2</v>
      </c>
      <c r="DC58" s="2">
        <f t="shared" si="83"/>
        <v>15.012</v>
      </c>
      <c r="DD58" s="2">
        <f t="shared" si="84"/>
        <v>15</v>
      </c>
      <c r="DE58" s="2">
        <f t="shared" si="182"/>
        <v>0</v>
      </c>
      <c r="DF58" s="2">
        <f t="shared" si="85"/>
        <v>1.2999999999999999E-2</v>
      </c>
      <c r="DG58" s="2">
        <f t="shared" si="86"/>
        <v>15.013</v>
      </c>
      <c r="DH58" s="2">
        <f t="shared" si="87"/>
        <v>15</v>
      </c>
      <c r="DI58" s="2">
        <f t="shared" si="183"/>
        <v>0</v>
      </c>
      <c r="DJ58" s="2">
        <f t="shared" si="88"/>
        <v>1.4E-2</v>
      </c>
      <c r="DK58" s="2">
        <f t="shared" si="89"/>
        <v>15.013999999999999</v>
      </c>
      <c r="DL58" s="2">
        <f t="shared" si="90"/>
        <v>15</v>
      </c>
      <c r="DM58" s="2">
        <f t="shared" si="184"/>
        <v>0</v>
      </c>
      <c r="DN58" s="2">
        <f t="shared" si="91"/>
        <v>1.4999999999999999E-2</v>
      </c>
      <c r="DO58" s="2">
        <f t="shared" si="92"/>
        <v>15.015000000000001</v>
      </c>
      <c r="DP58" s="2">
        <f t="shared" si="93"/>
        <v>15</v>
      </c>
      <c r="DQ58" s="2">
        <f t="shared" si="185"/>
        <v>0</v>
      </c>
      <c r="DR58" s="2">
        <f t="shared" si="94"/>
        <v>1.2E-2</v>
      </c>
      <c r="DS58" s="2">
        <f t="shared" si="95"/>
        <v>15.012</v>
      </c>
      <c r="DT58" s="2">
        <f t="shared" si="96"/>
        <v>15</v>
      </c>
      <c r="DU58" s="2">
        <f t="shared" si="186"/>
        <v>0</v>
      </c>
      <c r="DV58" s="2">
        <f t="shared" si="97"/>
        <v>1.4999999999999999E-2</v>
      </c>
      <c r="DW58" s="2">
        <f t="shared" si="98"/>
        <v>15.015000000000001</v>
      </c>
      <c r="DX58" s="2">
        <f t="shared" si="99"/>
        <v>15</v>
      </c>
      <c r="DY58" s="2">
        <f t="shared" si="187"/>
        <v>0</v>
      </c>
      <c r="DZ58" s="2">
        <f t="shared" si="100"/>
        <v>1.2E-2</v>
      </c>
      <c r="EA58" s="2">
        <f t="shared" si="101"/>
        <v>15.012</v>
      </c>
      <c r="EB58" s="2">
        <f t="shared" si="102"/>
        <v>15</v>
      </c>
      <c r="EE58" s="2">
        <f t="shared" si="188"/>
        <v>0</v>
      </c>
      <c r="EF58" s="2">
        <f t="shared" si="227"/>
        <v>1.2E-2</v>
      </c>
      <c r="EG58" s="2">
        <f t="shared" si="103"/>
        <v>15.012</v>
      </c>
      <c r="EH58" s="2">
        <f t="shared" si="104"/>
        <v>15</v>
      </c>
      <c r="EI58" s="2">
        <f t="shared" si="189"/>
        <v>0</v>
      </c>
      <c r="EJ58" s="2">
        <f t="shared" si="105"/>
        <v>1.2E-2</v>
      </c>
      <c r="EK58" s="2">
        <f t="shared" si="106"/>
        <v>15.012</v>
      </c>
      <c r="EL58" s="2">
        <f t="shared" si="107"/>
        <v>15</v>
      </c>
      <c r="EM58" s="2">
        <f t="shared" si="190"/>
        <v>0</v>
      </c>
      <c r="EN58" s="2">
        <f t="shared" si="108"/>
        <v>1.4E-2</v>
      </c>
      <c r="EO58" s="2">
        <f t="shared" si="109"/>
        <v>15.013999999999999</v>
      </c>
      <c r="EP58" s="2">
        <f t="shared" si="110"/>
        <v>15</v>
      </c>
      <c r="EQ58" s="2">
        <f t="shared" si="191"/>
        <v>0</v>
      </c>
      <c r="ER58" s="2">
        <f t="shared" si="111"/>
        <v>1.4999999999999999E-2</v>
      </c>
      <c r="ES58" s="2">
        <f t="shared" si="112"/>
        <v>15.015000000000001</v>
      </c>
      <c r="ET58" s="2">
        <f t="shared" si="113"/>
        <v>15</v>
      </c>
      <c r="EU58" s="2">
        <f t="shared" si="192"/>
        <v>0</v>
      </c>
      <c r="EV58" s="2">
        <f t="shared" si="114"/>
        <v>1.2E-2</v>
      </c>
      <c r="EW58" s="2">
        <f t="shared" si="115"/>
        <v>15.012</v>
      </c>
      <c r="EX58" s="2">
        <f t="shared" si="116"/>
        <v>15</v>
      </c>
      <c r="EY58" s="2">
        <f t="shared" si="193"/>
        <v>0</v>
      </c>
      <c r="EZ58" s="2">
        <f t="shared" si="117"/>
        <v>1.4E-2</v>
      </c>
      <c r="FA58" s="2">
        <f t="shared" si="118"/>
        <v>15.013999999999999</v>
      </c>
      <c r="FB58" s="2">
        <f t="shared" si="119"/>
        <v>15</v>
      </c>
      <c r="FC58" s="2">
        <f t="shared" si="194"/>
        <v>0</v>
      </c>
      <c r="FD58" s="2">
        <f t="shared" si="120"/>
        <v>8.0000000000000002E-3</v>
      </c>
      <c r="FE58" s="2">
        <f t="shared" si="121"/>
        <v>15.007999999999999</v>
      </c>
      <c r="FF58" s="2">
        <f t="shared" si="122"/>
        <v>15</v>
      </c>
      <c r="FH58" s="2">
        <f t="shared" si="195"/>
        <v>0</v>
      </c>
      <c r="FI58" s="2">
        <f t="shared" si="228"/>
        <v>1.2E-2</v>
      </c>
      <c r="FJ58" s="2">
        <f t="shared" si="229"/>
        <v>15.012</v>
      </c>
      <c r="FK58" s="2">
        <f t="shared" si="123"/>
        <v>15</v>
      </c>
      <c r="FL58" s="2">
        <f t="shared" si="196"/>
        <v>0</v>
      </c>
      <c r="FM58" s="2">
        <f t="shared" si="124"/>
        <v>1.2E-2</v>
      </c>
      <c r="FN58" s="2">
        <f t="shared" si="125"/>
        <v>15.012</v>
      </c>
      <c r="FO58" s="2">
        <f t="shared" si="126"/>
        <v>15</v>
      </c>
      <c r="FP58" s="2">
        <f t="shared" si="197"/>
        <v>0</v>
      </c>
      <c r="FQ58" s="2">
        <f t="shared" si="127"/>
        <v>1.4E-2</v>
      </c>
      <c r="FR58" s="2">
        <f t="shared" si="128"/>
        <v>15.013999999999999</v>
      </c>
      <c r="FS58" s="2">
        <f t="shared" si="129"/>
        <v>15</v>
      </c>
      <c r="FT58" s="2">
        <f t="shared" si="198"/>
        <v>0</v>
      </c>
      <c r="FU58" s="2">
        <f t="shared" si="130"/>
        <v>1.4999999999999999E-2</v>
      </c>
      <c r="FV58" s="2">
        <f t="shared" si="131"/>
        <v>15.015000000000001</v>
      </c>
      <c r="FW58" s="2">
        <f t="shared" si="132"/>
        <v>15</v>
      </c>
      <c r="FX58" s="2">
        <f t="shared" si="199"/>
        <v>0</v>
      </c>
      <c r="FY58" s="2">
        <f t="shared" si="133"/>
        <v>0.01</v>
      </c>
      <c r="FZ58" s="2">
        <f t="shared" si="134"/>
        <v>15.01</v>
      </c>
      <c r="GA58" s="2">
        <f t="shared" si="135"/>
        <v>15</v>
      </c>
      <c r="GB58" s="2">
        <f t="shared" si="200"/>
        <v>0</v>
      </c>
      <c r="GC58" s="2">
        <f t="shared" si="136"/>
        <v>1.2E-2</v>
      </c>
      <c r="GD58" s="2">
        <f t="shared" si="137"/>
        <v>15.012</v>
      </c>
      <c r="GE58" s="2">
        <f t="shared" si="138"/>
        <v>15</v>
      </c>
      <c r="GF58" s="2">
        <f t="shared" si="201"/>
        <v>0</v>
      </c>
      <c r="GG58" s="2">
        <f t="shared" si="139"/>
        <v>3.0000000000000001E-3</v>
      </c>
      <c r="GH58" s="2">
        <f t="shared" si="140"/>
        <v>15.003</v>
      </c>
      <c r="GI58" s="2">
        <f t="shared" si="141"/>
        <v>15</v>
      </c>
      <c r="GM58" s="2">
        <f t="shared" si="230"/>
        <v>0</v>
      </c>
      <c r="GN58" s="2" t="str">
        <f t="shared" si="231"/>
        <v>NO</v>
      </c>
      <c r="GO58" s="2">
        <f t="shared" si="232"/>
        <v>2000</v>
      </c>
      <c r="GP58" s="2" t="str">
        <f t="shared" si="233"/>
        <v>YES</v>
      </c>
      <c r="GR58" s="2">
        <f t="shared" si="202"/>
        <v>0</v>
      </c>
      <c r="GS58" s="2">
        <f t="shared" si="234"/>
        <v>6.0000000000000001E-3</v>
      </c>
      <c r="GT58" s="2">
        <f t="shared" si="235"/>
        <v>15.006</v>
      </c>
      <c r="GU58" s="2">
        <f t="shared" si="142"/>
        <v>15</v>
      </c>
      <c r="GV58" s="2">
        <f t="shared" si="203"/>
        <v>0</v>
      </c>
      <c r="GW58" s="2">
        <f t="shared" si="143"/>
        <v>1.0999999999999999E-2</v>
      </c>
      <c r="GX58" s="2">
        <f t="shared" si="144"/>
        <v>15.010999999999999</v>
      </c>
      <c r="GY58" s="2">
        <f t="shared" si="145"/>
        <v>15</v>
      </c>
      <c r="GZ58" s="2">
        <f t="shared" si="204"/>
        <v>0</v>
      </c>
      <c r="HA58" s="2">
        <f t="shared" si="146"/>
        <v>1.4E-2</v>
      </c>
      <c r="HB58" s="2">
        <f t="shared" si="147"/>
        <v>15.013999999999999</v>
      </c>
      <c r="HC58" s="2">
        <f t="shared" si="148"/>
        <v>15</v>
      </c>
      <c r="HD58" s="2">
        <f t="shared" si="205"/>
        <v>0</v>
      </c>
      <c r="HE58" s="2">
        <f t="shared" si="149"/>
        <v>1.4E-2</v>
      </c>
      <c r="HF58" s="2">
        <f t="shared" si="150"/>
        <v>15.013999999999999</v>
      </c>
      <c r="HG58" s="2">
        <f t="shared" si="151"/>
        <v>15</v>
      </c>
      <c r="HH58" s="2">
        <f t="shared" si="206"/>
        <v>0</v>
      </c>
      <c r="HI58" s="2">
        <f t="shared" si="152"/>
        <v>0.01</v>
      </c>
      <c r="HJ58" s="2">
        <f t="shared" si="153"/>
        <v>15.01</v>
      </c>
      <c r="HK58" s="2">
        <f t="shared" si="154"/>
        <v>15</v>
      </c>
      <c r="HL58" s="2">
        <f t="shared" si="207"/>
        <v>0</v>
      </c>
      <c r="HM58" s="2">
        <f t="shared" si="155"/>
        <v>1.0999999999999999E-2</v>
      </c>
      <c r="HN58" s="2">
        <f t="shared" si="156"/>
        <v>15.010999999999999</v>
      </c>
      <c r="HO58" s="2">
        <f t="shared" si="157"/>
        <v>15</v>
      </c>
      <c r="HP58" s="2">
        <f t="shared" si="208"/>
        <v>0</v>
      </c>
      <c r="HQ58" s="2">
        <f t="shared" si="158"/>
        <v>3.0000000000000001E-3</v>
      </c>
      <c r="HR58" s="2">
        <f t="shared" si="159"/>
        <v>15.003</v>
      </c>
      <c r="HS58" s="2">
        <f t="shared" si="160"/>
        <v>15</v>
      </c>
      <c r="HV58" s="2">
        <f t="shared" si="209"/>
        <v>0</v>
      </c>
      <c r="HW58" s="2">
        <f t="shared" si="236"/>
        <v>4.0000000000000001E-3</v>
      </c>
      <c r="HX58" s="2">
        <f t="shared" si="237"/>
        <v>15.004</v>
      </c>
      <c r="HY58" s="2">
        <f t="shared" si="161"/>
        <v>15</v>
      </c>
      <c r="HZ58" s="2">
        <f t="shared" si="210"/>
        <v>0</v>
      </c>
      <c r="IA58" s="2">
        <f t="shared" si="162"/>
        <v>8.9999999999999993E-3</v>
      </c>
      <c r="IB58" s="2">
        <f t="shared" si="163"/>
        <v>15.009</v>
      </c>
      <c r="IC58" s="2">
        <f t="shared" si="164"/>
        <v>15</v>
      </c>
      <c r="ID58" s="2">
        <f t="shared" si="211"/>
        <v>0</v>
      </c>
      <c r="IE58" s="2">
        <f t="shared" si="165"/>
        <v>1.0999999999999999E-2</v>
      </c>
      <c r="IF58" s="2">
        <f t="shared" si="166"/>
        <v>15.010999999999999</v>
      </c>
      <c r="IG58" s="2">
        <f t="shared" si="167"/>
        <v>15</v>
      </c>
      <c r="IH58" s="2">
        <f t="shared" si="212"/>
        <v>0</v>
      </c>
      <c r="II58" s="2">
        <f t="shared" si="168"/>
        <v>1.0999999999999999E-2</v>
      </c>
      <c r="IJ58" s="2">
        <f t="shared" si="169"/>
        <v>15.010999999999999</v>
      </c>
      <c r="IK58" s="2">
        <f t="shared" si="170"/>
        <v>15</v>
      </c>
      <c r="IL58" s="2">
        <f t="shared" si="213"/>
        <v>0</v>
      </c>
      <c r="IM58" s="2">
        <f t="shared" si="171"/>
        <v>4.0000000000000001E-3</v>
      </c>
      <c r="IN58" s="2">
        <f t="shared" si="172"/>
        <v>15.004</v>
      </c>
      <c r="IO58" s="2">
        <f t="shared" si="173"/>
        <v>15</v>
      </c>
      <c r="IP58" s="2">
        <f t="shared" si="214"/>
        <v>0</v>
      </c>
      <c r="IQ58" s="2">
        <f t="shared" si="174"/>
        <v>8.0000000000000002E-3</v>
      </c>
      <c r="IR58" s="2">
        <f t="shared" si="175"/>
        <v>15.007999999999999</v>
      </c>
      <c r="IS58" s="2">
        <f t="shared" si="176"/>
        <v>15</v>
      </c>
      <c r="IT58" s="2">
        <f t="shared" si="215"/>
        <v>0</v>
      </c>
      <c r="IU58" s="2">
        <f t="shared" si="177"/>
        <v>2E-3</v>
      </c>
      <c r="IV58" s="2">
        <f t="shared" si="178"/>
        <v>15.002000000000001</v>
      </c>
      <c r="IW58" s="2">
        <f t="shared" si="179"/>
        <v>15</v>
      </c>
    </row>
    <row r="59" spans="1:257" x14ac:dyDescent="0.45">
      <c r="A59" s="2">
        <f t="shared" si="63"/>
        <v>15</v>
      </c>
      <c r="B59" s="32">
        <v>55</v>
      </c>
      <c r="C59" s="22"/>
      <c r="D59" s="22"/>
      <c r="E59" s="22"/>
      <c r="F59" s="2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24">
        <f t="shared" si="216"/>
        <v>2000</v>
      </c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24">
        <f t="shared" si="64"/>
        <v>0</v>
      </c>
      <c r="AL59" s="24">
        <f t="shared" si="217"/>
        <v>2000</v>
      </c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24">
        <f t="shared" si="65"/>
        <v>0</v>
      </c>
      <c r="AX59" s="24">
        <f t="shared" si="218"/>
        <v>2000</v>
      </c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24">
        <f t="shared" si="66"/>
        <v>0</v>
      </c>
      <c r="BJ59" s="24">
        <f t="shared" si="219"/>
        <v>2000</v>
      </c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24">
        <f t="shared" si="67"/>
        <v>0</v>
      </c>
      <c r="BV59" s="24">
        <f t="shared" si="220"/>
        <v>2000</v>
      </c>
      <c r="BW59" s="24">
        <f t="shared" si="68"/>
        <v>15</v>
      </c>
      <c r="BX59" s="24">
        <f t="shared" si="69"/>
        <v>15</v>
      </c>
      <c r="BY59" s="24">
        <f t="shared" si="70"/>
        <v>15</v>
      </c>
      <c r="BZ59" s="24">
        <f t="shared" si="71"/>
        <v>15</v>
      </c>
      <c r="CA59" s="24">
        <f t="shared" si="72"/>
        <v>15</v>
      </c>
      <c r="CB59" s="24">
        <f t="shared" si="221"/>
        <v>15</v>
      </c>
      <c r="CC59" s="24">
        <f t="shared" si="222"/>
        <v>15</v>
      </c>
      <c r="CD59" s="24">
        <f t="shared" si="223"/>
        <v>15</v>
      </c>
      <c r="CE59" s="24">
        <f t="shared" si="224"/>
        <v>15</v>
      </c>
      <c r="CF59" s="24">
        <f t="shared" si="225"/>
        <v>15</v>
      </c>
      <c r="CG59" s="24" t="str">
        <f>IF($O59=Constants!$B$2,RANK($CA59,$CA$6:$CA$64,1),"-")</f>
        <v>-</v>
      </c>
      <c r="CH59" s="24" t="str">
        <f t="shared" si="73"/>
        <v/>
      </c>
      <c r="CI59" s="24" t="str">
        <f>IF($O59=Constants!$B$3,RANK($CA59,$CA$6:$CA$64,1),"-")</f>
        <v>-</v>
      </c>
      <c r="CJ59" s="24" t="str">
        <f t="shared" si="74"/>
        <v/>
      </c>
      <c r="CK59" s="24" t="str">
        <f>IF($O59=Constants!$B$4,RANK($CA59,$CA$6:$CA$64,1),"-")</f>
        <v>-</v>
      </c>
      <c r="CL59" s="24" t="str">
        <f t="shared" si="75"/>
        <v/>
      </c>
      <c r="CM59" s="24" t="str">
        <f>IF($O59=Constants!$B$5,RANK($CA59,$CA$6:$CA$64,1),"-")</f>
        <v>-</v>
      </c>
      <c r="CN59" s="24" t="str">
        <f t="shared" si="76"/>
        <v/>
      </c>
      <c r="CO59" s="24" t="str">
        <f>IF($O59=Constants!$B$6,RANK($CA59,$CA$6:$CA$64,1),"-")</f>
        <v>-</v>
      </c>
      <c r="CP59" s="24" t="str">
        <f t="shared" si="77"/>
        <v/>
      </c>
      <c r="CQ59" s="24" t="str">
        <f>IF($O59=Constants!$B$7,RANK($CA59,$CA$6:$CA$64,1),"-")</f>
        <v>-</v>
      </c>
      <c r="CR59" s="24" t="str">
        <f t="shared" si="78"/>
        <v/>
      </c>
      <c r="CS59" s="24" t="str">
        <f>IF($G59=Constants!$C$4,RANK($CA59,$CA$6:$CA$64,1),"-")</f>
        <v>-</v>
      </c>
      <c r="CT59" s="24" t="str">
        <f t="shared" si="79"/>
        <v xml:space="preserve"> </v>
      </c>
      <c r="CU59" s="24" t="str">
        <f>IF($G59=Constants!$C$2,RANK($CA59,$CA$6:$CA$64,1),"-")</f>
        <v>-</v>
      </c>
      <c r="CV59" s="24" t="str">
        <f t="shared" si="80"/>
        <v xml:space="preserve"> </v>
      </c>
      <c r="CW59" s="24" t="str">
        <f t="shared" si="81"/>
        <v xml:space="preserve"> </v>
      </c>
      <c r="CX59" s="57">
        <f t="shared" si="180"/>
        <v>0</v>
      </c>
      <c r="CY59" s="24">
        <f t="shared" si="82"/>
        <v>0</v>
      </c>
      <c r="DA59" s="2">
        <f t="shared" si="181"/>
        <v>0</v>
      </c>
      <c r="DB59" s="2">
        <f t="shared" si="226"/>
        <v>1.2E-2</v>
      </c>
      <c r="DC59" s="2">
        <f t="shared" si="83"/>
        <v>15.012</v>
      </c>
      <c r="DD59" s="2">
        <f t="shared" si="84"/>
        <v>15</v>
      </c>
      <c r="DE59" s="2">
        <f t="shared" si="182"/>
        <v>0</v>
      </c>
      <c r="DF59" s="2">
        <f t="shared" si="85"/>
        <v>1.2999999999999999E-2</v>
      </c>
      <c r="DG59" s="2">
        <f t="shared" si="86"/>
        <v>15.013</v>
      </c>
      <c r="DH59" s="2">
        <f t="shared" si="87"/>
        <v>15</v>
      </c>
      <c r="DI59" s="2">
        <f t="shared" si="183"/>
        <v>0</v>
      </c>
      <c r="DJ59" s="2">
        <f t="shared" si="88"/>
        <v>1.4E-2</v>
      </c>
      <c r="DK59" s="2">
        <f t="shared" si="89"/>
        <v>15.013999999999999</v>
      </c>
      <c r="DL59" s="2">
        <f t="shared" si="90"/>
        <v>15</v>
      </c>
      <c r="DM59" s="2">
        <f t="shared" si="184"/>
        <v>0</v>
      </c>
      <c r="DN59" s="2">
        <f t="shared" si="91"/>
        <v>1.4999999999999999E-2</v>
      </c>
      <c r="DO59" s="2">
        <f t="shared" si="92"/>
        <v>15.015000000000001</v>
      </c>
      <c r="DP59" s="2">
        <f t="shared" si="93"/>
        <v>15</v>
      </c>
      <c r="DQ59" s="2">
        <f t="shared" si="185"/>
        <v>0</v>
      </c>
      <c r="DR59" s="2">
        <f t="shared" si="94"/>
        <v>1.2E-2</v>
      </c>
      <c r="DS59" s="2">
        <f t="shared" si="95"/>
        <v>15.012</v>
      </c>
      <c r="DT59" s="2">
        <f t="shared" si="96"/>
        <v>15</v>
      </c>
      <c r="DU59" s="2">
        <f t="shared" si="186"/>
        <v>0</v>
      </c>
      <c r="DV59" s="2">
        <f t="shared" si="97"/>
        <v>1.4999999999999999E-2</v>
      </c>
      <c r="DW59" s="2">
        <f t="shared" si="98"/>
        <v>15.015000000000001</v>
      </c>
      <c r="DX59" s="2">
        <f t="shared" si="99"/>
        <v>15</v>
      </c>
      <c r="DY59" s="2">
        <f t="shared" si="187"/>
        <v>0</v>
      </c>
      <c r="DZ59" s="2">
        <f t="shared" si="100"/>
        <v>1.2E-2</v>
      </c>
      <c r="EA59" s="2">
        <f t="shared" si="101"/>
        <v>15.012</v>
      </c>
      <c r="EB59" s="2">
        <f t="shared" si="102"/>
        <v>15</v>
      </c>
      <c r="EE59" s="2">
        <f t="shared" si="188"/>
        <v>0</v>
      </c>
      <c r="EF59" s="2">
        <f t="shared" si="227"/>
        <v>1.2E-2</v>
      </c>
      <c r="EG59" s="2">
        <f t="shared" si="103"/>
        <v>15.012</v>
      </c>
      <c r="EH59" s="2">
        <f t="shared" si="104"/>
        <v>15</v>
      </c>
      <c r="EI59" s="2">
        <f t="shared" si="189"/>
        <v>0</v>
      </c>
      <c r="EJ59" s="2">
        <f t="shared" si="105"/>
        <v>1.2E-2</v>
      </c>
      <c r="EK59" s="2">
        <f t="shared" si="106"/>
        <v>15.012</v>
      </c>
      <c r="EL59" s="2">
        <f t="shared" si="107"/>
        <v>15</v>
      </c>
      <c r="EM59" s="2">
        <f t="shared" si="190"/>
        <v>0</v>
      </c>
      <c r="EN59" s="2">
        <f t="shared" si="108"/>
        <v>1.4E-2</v>
      </c>
      <c r="EO59" s="2">
        <f t="shared" si="109"/>
        <v>15.013999999999999</v>
      </c>
      <c r="EP59" s="2">
        <f t="shared" si="110"/>
        <v>15</v>
      </c>
      <c r="EQ59" s="2">
        <f t="shared" si="191"/>
        <v>0</v>
      </c>
      <c r="ER59" s="2">
        <f t="shared" si="111"/>
        <v>1.4999999999999999E-2</v>
      </c>
      <c r="ES59" s="2">
        <f t="shared" si="112"/>
        <v>15.015000000000001</v>
      </c>
      <c r="ET59" s="2">
        <f t="shared" si="113"/>
        <v>15</v>
      </c>
      <c r="EU59" s="2">
        <f t="shared" si="192"/>
        <v>0</v>
      </c>
      <c r="EV59" s="2">
        <f t="shared" si="114"/>
        <v>1.2E-2</v>
      </c>
      <c r="EW59" s="2">
        <f t="shared" si="115"/>
        <v>15.012</v>
      </c>
      <c r="EX59" s="2">
        <f t="shared" si="116"/>
        <v>15</v>
      </c>
      <c r="EY59" s="2">
        <f t="shared" si="193"/>
        <v>0</v>
      </c>
      <c r="EZ59" s="2">
        <f t="shared" si="117"/>
        <v>1.4E-2</v>
      </c>
      <c r="FA59" s="2">
        <f t="shared" si="118"/>
        <v>15.013999999999999</v>
      </c>
      <c r="FB59" s="2">
        <f t="shared" si="119"/>
        <v>15</v>
      </c>
      <c r="FC59" s="2">
        <f t="shared" si="194"/>
        <v>0</v>
      </c>
      <c r="FD59" s="2">
        <f t="shared" si="120"/>
        <v>8.0000000000000002E-3</v>
      </c>
      <c r="FE59" s="2">
        <f t="shared" si="121"/>
        <v>15.007999999999999</v>
      </c>
      <c r="FF59" s="2">
        <f t="shared" si="122"/>
        <v>15</v>
      </c>
      <c r="FH59" s="2">
        <f t="shared" si="195"/>
        <v>0</v>
      </c>
      <c r="FI59" s="2">
        <f t="shared" si="228"/>
        <v>1.2E-2</v>
      </c>
      <c r="FJ59" s="2">
        <f t="shared" si="229"/>
        <v>15.012</v>
      </c>
      <c r="FK59" s="2">
        <f t="shared" si="123"/>
        <v>15</v>
      </c>
      <c r="FL59" s="2">
        <f t="shared" si="196"/>
        <v>0</v>
      </c>
      <c r="FM59" s="2">
        <f t="shared" si="124"/>
        <v>1.2E-2</v>
      </c>
      <c r="FN59" s="2">
        <f t="shared" si="125"/>
        <v>15.012</v>
      </c>
      <c r="FO59" s="2">
        <f t="shared" si="126"/>
        <v>15</v>
      </c>
      <c r="FP59" s="2">
        <f t="shared" si="197"/>
        <v>0</v>
      </c>
      <c r="FQ59" s="2">
        <f t="shared" si="127"/>
        <v>1.4E-2</v>
      </c>
      <c r="FR59" s="2">
        <f t="shared" si="128"/>
        <v>15.013999999999999</v>
      </c>
      <c r="FS59" s="2">
        <f t="shared" si="129"/>
        <v>15</v>
      </c>
      <c r="FT59" s="2">
        <f t="shared" si="198"/>
        <v>0</v>
      </c>
      <c r="FU59" s="2">
        <f t="shared" si="130"/>
        <v>1.4999999999999999E-2</v>
      </c>
      <c r="FV59" s="2">
        <f t="shared" si="131"/>
        <v>15.015000000000001</v>
      </c>
      <c r="FW59" s="2">
        <f t="shared" si="132"/>
        <v>15</v>
      </c>
      <c r="FX59" s="2">
        <f t="shared" si="199"/>
        <v>0</v>
      </c>
      <c r="FY59" s="2">
        <f t="shared" si="133"/>
        <v>0.01</v>
      </c>
      <c r="FZ59" s="2">
        <f t="shared" si="134"/>
        <v>15.01</v>
      </c>
      <c r="GA59" s="2">
        <f t="shared" si="135"/>
        <v>15</v>
      </c>
      <c r="GB59" s="2">
        <f t="shared" si="200"/>
        <v>0</v>
      </c>
      <c r="GC59" s="2">
        <f t="shared" si="136"/>
        <v>1.2E-2</v>
      </c>
      <c r="GD59" s="2">
        <f t="shared" si="137"/>
        <v>15.012</v>
      </c>
      <c r="GE59" s="2">
        <f t="shared" si="138"/>
        <v>15</v>
      </c>
      <c r="GF59" s="2">
        <f t="shared" si="201"/>
        <v>0</v>
      </c>
      <c r="GG59" s="2">
        <f t="shared" si="139"/>
        <v>3.0000000000000001E-3</v>
      </c>
      <c r="GH59" s="2">
        <f t="shared" si="140"/>
        <v>15.003</v>
      </c>
      <c r="GI59" s="2">
        <f t="shared" si="141"/>
        <v>15</v>
      </c>
      <c r="GM59" s="2">
        <f t="shared" si="230"/>
        <v>0</v>
      </c>
      <c r="GN59" s="2" t="str">
        <f t="shared" si="231"/>
        <v>NO</v>
      </c>
      <c r="GO59" s="2">
        <f t="shared" si="232"/>
        <v>2000</v>
      </c>
      <c r="GP59" s="2" t="str">
        <f t="shared" si="233"/>
        <v>YES</v>
      </c>
      <c r="GR59" s="2">
        <f t="shared" si="202"/>
        <v>0</v>
      </c>
      <c r="GS59" s="2">
        <f t="shared" si="234"/>
        <v>6.0000000000000001E-3</v>
      </c>
      <c r="GT59" s="2">
        <f t="shared" si="235"/>
        <v>15.006</v>
      </c>
      <c r="GU59" s="2">
        <f t="shared" si="142"/>
        <v>15</v>
      </c>
      <c r="GV59" s="2">
        <f t="shared" si="203"/>
        <v>0</v>
      </c>
      <c r="GW59" s="2">
        <f t="shared" si="143"/>
        <v>1.0999999999999999E-2</v>
      </c>
      <c r="GX59" s="2">
        <f t="shared" si="144"/>
        <v>15.010999999999999</v>
      </c>
      <c r="GY59" s="2">
        <f t="shared" si="145"/>
        <v>15</v>
      </c>
      <c r="GZ59" s="2">
        <f t="shared" si="204"/>
        <v>0</v>
      </c>
      <c r="HA59" s="2">
        <f t="shared" si="146"/>
        <v>1.4E-2</v>
      </c>
      <c r="HB59" s="2">
        <f t="shared" si="147"/>
        <v>15.013999999999999</v>
      </c>
      <c r="HC59" s="2">
        <f t="shared" si="148"/>
        <v>15</v>
      </c>
      <c r="HD59" s="2">
        <f t="shared" si="205"/>
        <v>0</v>
      </c>
      <c r="HE59" s="2">
        <f t="shared" si="149"/>
        <v>1.4E-2</v>
      </c>
      <c r="HF59" s="2">
        <f t="shared" si="150"/>
        <v>15.013999999999999</v>
      </c>
      <c r="HG59" s="2">
        <f t="shared" si="151"/>
        <v>15</v>
      </c>
      <c r="HH59" s="2">
        <f t="shared" si="206"/>
        <v>0</v>
      </c>
      <c r="HI59" s="2">
        <f t="shared" si="152"/>
        <v>0.01</v>
      </c>
      <c r="HJ59" s="2">
        <f t="shared" si="153"/>
        <v>15.01</v>
      </c>
      <c r="HK59" s="2">
        <f t="shared" si="154"/>
        <v>15</v>
      </c>
      <c r="HL59" s="2">
        <f t="shared" si="207"/>
        <v>0</v>
      </c>
      <c r="HM59" s="2">
        <f t="shared" si="155"/>
        <v>1.0999999999999999E-2</v>
      </c>
      <c r="HN59" s="2">
        <f t="shared" si="156"/>
        <v>15.010999999999999</v>
      </c>
      <c r="HO59" s="2">
        <f t="shared" si="157"/>
        <v>15</v>
      </c>
      <c r="HP59" s="2">
        <f t="shared" si="208"/>
        <v>0</v>
      </c>
      <c r="HQ59" s="2">
        <f t="shared" si="158"/>
        <v>3.0000000000000001E-3</v>
      </c>
      <c r="HR59" s="2">
        <f t="shared" si="159"/>
        <v>15.003</v>
      </c>
      <c r="HS59" s="2">
        <f t="shared" si="160"/>
        <v>15</v>
      </c>
      <c r="HV59" s="2">
        <f t="shared" si="209"/>
        <v>0</v>
      </c>
      <c r="HW59" s="2">
        <f t="shared" si="236"/>
        <v>4.0000000000000001E-3</v>
      </c>
      <c r="HX59" s="2">
        <f t="shared" si="237"/>
        <v>15.004</v>
      </c>
      <c r="HY59" s="2">
        <f t="shared" si="161"/>
        <v>15</v>
      </c>
      <c r="HZ59" s="2">
        <f t="shared" si="210"/>
        <v>0</v>
      </c>
      <c r="IA59" s="2">
        <f t="shared" si="162"/>
        <v>8.9999999999999993E-3</v>
      </c>
      <c r="IB59" s="2">
        <f t="shared" si="163"/>
        <v>15.009</v>
      </c>
      <c r="IC59" s="2">
        <f t="shared" si="164"/>
        <v>15</v>
      </c>
      <c r="ID59" s="2">
        <f t="shared" si="211"/>
        <v>0</v>
      </c>
      <c r="IE59" s="2">
        <f t="shared" si="165"/>
        <v>1.0999999999999999E-2</v>
      </c>
      <c r="IF59" s="2">
        <f t="shared" si="166"/>
        <v>15.010999999999999</v>
      </c>
      <c r="IG59" s="2">
        <f t="shared" si="167"/>
        <v>15</v>
      </c>
      <c r="IH59" s="2">
        <f t="shared" si="212"/>
        <v>0</v>
      </c>
      <c r="II59" s="2">
        <f t="shared" si="168"/>
        <v>1.0999999999999999E-2</v>
      </c>
      <c r="IJ59" s="2">
        <f t="shared" si="169"/>
        <v>15.010999999999999</v>
      </c>
      <c r="IK59" s="2">
        <f t="shared" si="170"/>
        <v>15</v>
      </c>
      <c r="IL59" s="2">
        <f t="shared" si="213"/>
        <v>0</v>
      </c>
      <c r="IM59" s="2">
        <f t="shared" si="171"/>
        <v>4.0000000000000001E-3</v>
      </c>
      <c r="IN59" s="2">
        <f t="shared" si="172"/>
        <v>15.004</v>
      </c>
      <c r="IO59" s="2">
        <f t="shared" si="173"/>
        <v>15</v>
      </c>
      <c r="IP59" s="2">
        <f t="shared" si="214"/>
        <v>0</v>
      </c>
      <c r="IQ59" s="2">
        <f t="shared" si="174"/>
        <v>8.0000000000000002E-3</v>
      </c>
      <c r="IR59" s="2">
        <f t="shared" si="175"/>
        <v>15.007999999999999</v>
      </c>
      <c r="IS59" s="2">
        <f t="shared" si="176"/>
        <v>15</v>
      </c>
      <c r="IT59" s="2">
        <f t="shared" si="215"/>
        <v>0</v>
      </c>
      <c r="IU59" s="2">
        <f t="shared" si="177"/>
        <v>2E-3</v>
      </c>
      <c r="IV59" s="2">
        <f t="shared" si="178"/>
        <v>15.002000000000001</v>
      </c>
      <c r="IW59" s="2">
        <f t="shared" si="179"/>
        <v>15</v>
      </c>
    </row>
    <row r="60" spans="1:257" x14ac:dyDescent="0.45">
      <c r="A60" s="2">
        <f t="shared" si="63"/>
        <v>15</v>
      </c>
      <c r="B60" s="32">
        <v>56</v>
      </c>
      <c r="C60" s="22"/>
      <c r="D60" s="22"/>
      <c r="E60" s="22"/>
      <c r="F60" s="2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24">
        <f t="shared" si="216"/>
        <v>2000</v>
      </c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24">
        <f t="shared" si="64"/>
        <v>0</v>
      </c>
      <c r="AL60" s="24">
        <f t="shared" si="217"/>
        <v>2000</v>
      </c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24">
        <f t="shared" si="65"/>
        <v>0</v>
      </c>
      <c r="AX60" s="24">
        <f t="shared" si="218"/>
        <v>2000</v>
      </c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24">
        <f t="shared" si="66"/>
        <v>0</v>
      </c>
      <c r="BJ60" s="24">
        <f t="shared" si="219"/>
        <v>2000</v>
      </c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24">
        <f t="shared" si="67"/>
        <v>0</v>
      </c>
      <c r="BV60" s="24">
        <f t="shared" si="220"/>
        <v>2000</v>
      </c>
      <c r="BW60" s="24">
        <f t="shared" si="68"/>
        <v>15</v>
      </c>
      <c r="BX60" s="24">
        <f t="shared" si="69"/>
        <v>15</v>
      </c>
      <c r="BY60" s="24">
        <f t="shared" si="70"/>
        <v>15</v>
      </c>
      <c r="BZ60" s="24">
        <f t="shared" si="71"/>
        <v>15</v>
      </c>
      <c r="CA60" s="24">
        <f t="shared" si="72"/>
        <v>15</v>
      </c>
      <c r="CB60" s="24">
        <f t="shared" si="221"/>
        <v>15</v>
      </c>
      <c r="CC60" s="24">
        <f t="shared" si="222"/>
        <v>15</v>
      </c>
      <c r="CD60" s="24">
        <f t="shared" si="223"/>
        <v>15</v>
      </c>
      <c r="CE60" s="24">
        <f t="shared" si="224"/>
        <v>15</v>
      </c>
      <c r="CF60" s="24">
        <f t="shared" si="225"/>
        <v>15</v>
      </c>
      <c r="CG60" s="24" t="str">
        <f>IF($O60=Constants!$B$2,RANK($CA60,$CA$6:$CA$64,1),"-")</f>
        <v>-</v>
      </c>
      <c r="CH60" s="24" t="str">
        <f t="shared" si="73"/>
        <v/>
      </c>
      <c r="CI60" s="24" t="str">
        <f>IF($O60=Constants!$B$3,RANK($CA60,$CA$6:$CA$64,1),"-")</f>
        <v>-</v>
      </c>
      <c r="CJ60" s="24" t="str">
        <f t="shared" si="74"/>
        <v/>
      </c>
      <c r="CK60" s="24" t="str">
        <f>IF($O60=Constants!$B$4,RANK($CA60,$CA$6:$CA$64,1),"-")</f>
        <v>-</v>
      </c>
      <c r="CL60" s="24" t="str">
        <f t="shared" si="75"/>
        <v/>
      </c>
      <c r="CM60" s="24" t="str">
        <f>IF($O60=Constants!$B$5,RANK($CA60,$CA$6:$CA$64,1),"-")</f>
        <v>-</v>
      </c>
      <c r="CN60" s="24" t="str">
        <f t="shared" si="76"/>
        <v/>
      </c>
      <c r="CO60" s="24" t="str">
        <f>IF($O60=Constants!$B$6,RANK($CA60,$CA$6:$CA$64,1),"-")</f>
        <v>-</v>
      </c>
      <c r="CP60" s="24" t="str">
        <f t="shared" si="77"/>
        <v/>
      </c>
      <c r="CQ60" s="24" t="str">
        <f>IF($O60=Constants!$B$7,RANK($CA60,$CA$6:$CA$64,1),"-")</f>
        <v>-</v>
      </c>
      <c r="CR60" s="24" t="str">
        <f t="shared" si="78"/>
        <v/>
      </c>
      <c r="CS60" s="24" t="str">
        <f>IF($G60=Constants!$C$4,RANK($CA60,$CA$6:$CA$64,1),"-")</f>
        <v>-</v>
      </c>
      <c r="CT60" s="24" t="str">
        <f t="shared" si="79"/>
        <v xml:space="preserve"> </v>
      </c>
      <c r="CU60" s="24" t="str">
        <f>IF($G60=Constants!$C$2,RANK($CA60,$CA$6:$CA$64,1),"-")</f>
        <v>-</v>
      </c>
      <c r="CV60" s="24" t="str">
        <f t="shared" si="80"/>
        <v xml:space="preserve"> </v>
      </c>
      <c r="CW60" s="24" t="str">
        <f t="shared" si="81"/>
        <v xml:space="preserve"> </v>
      </c>
      <c r="CX60" s="57">
        <f t="shared" si="180"/>
        <v>0</v>
      </c>
      <c r="CY60" s="24">
        <f t="shared" si="82"/>
        <v>0</v>
      </c>
      <c r="DA60" s="2">
        <f t="shared" si="181"/>
        <v>0</v>
      </c>
      <c r="DB60" s="2">
        <f t="shared" si="226"/>
        <v>1.2E-2</v>
      </c>
      <c r="DC60" s="2">
        <f t="shared" si="83"/>
        <v>15.012</v>
      </c>
      <c r="DD60" s="2">
        <f t="shared" si="84"/>
        <v>15</v>
      </c>
      <c r="DE60" s="2">
        <f t="shared" si="182"/>
        <v>0</v>
      </c>
      <c r="DF60" s="2">
        <f t="shared" si="85"/>
        <v>1.2999999999999999E-2</v>
      </c>
      <c r="DG60" s="2">
        <f t="shared" si="86"/>
        <v>15.013</v>
      </c>
      <c r="DH60" s="2">
        <f t="shared" si="87"/>
        <v>15</v>
      </c>
      <c r="DI60" s="2">
        <f t="shared" si="183"/>
        <v>0</v>
      </c>
      <c r="DJ60" s="2">
        <f t="shared" si="88"/>
        <v>1.4E-2</v>
      </c>
      <c r="DK60" s="2">
        <f t="shared" si="89"/>
        <v>15.013999999999999</v>
      </c>
      <c r="DL60" s="2">
        <f t="shared" si="90"/>
        <v>15</v>
      </c>
      <c r="DM60" s="2">
        <f t="shared" si="184"/>
        <v>0</v>
      </c>
      <c r="DN60" s="2">
        <f t="shared" si="91"/>
        <v>1.4999999999999999E-2</v>
      </c>
      <c r="DO60" s="2">
        <f t="shared" si="92"/>
        <v>15.015000000000001</v>
      </c>
      <c r="DP60" s="2">
        <f t="shared" si="93"/>
        <v>15</v>
      </c>
      <c r="DQ60" s="2">
        <f t="shared" si="185"/>
        <v>0</v>
      </c>
      <c r="DR60" s="2">
        <f t="shared" si="94"/>
        <v>1.2E-2</v>
      </c>
      <c r="DS60" s="2">
        <f t="shared" si="95"/>
        <v>15.012</v>
      </c>
      <c r="DT60" s="2">
        <f t="shared" si="96"/>
        <v>15</v>
      </c>
      <c r="DU60" s="2">
        <f t="shared" si="186"/>
        <v>0</v>
      </c>
      <c r="DV60" s="2">
        <f t="shared" si="97"/>
        <v>1.4999999999999999E-2</v>
      </c>
      <c r="DW60" s="2">
        <f t="shared" si="98"/>
        <v>15.015000000000001</v>
      </c>
      <c r="DX60" s="2">
        <f t="shared" si="99"/>
        <v>15</v>
      </c>
      <c r="DY60" s="2">
        <f t="shared" si="187"/>
        <v>0</v>
      </c>
      <c r="DZ60" s="2">
        <f t="shared" si="100"/>
        <v>1.2E-2</v>
      </c>
      <c r="EA60" s="2">
        <f t="shared" si="101"/>
        <v>15.012</v>
      </c>
      <c r="EB60" s="2">
        <f t="shared" si="102"/>
        <v>15</v>
      </c>
      <c r="EE60" s="2">
        <f t="shared" si="188"/>
        <v>0</v>
      </c>
      <c r="EF60" s="2">
        <f t="shared" si="227"/>
        <v>1.2E-2</v>
      </c>
      <c r="EG60" s="2">
        <f t="shared" si="103"/>
        <v>15.012</v>
      </c>
      <c r="EH60" s="2">
        <f t="shared" si="104"/>
        <v>15</v>
      </c>
      <c r="EI60" s="2">
        <f t="shared" si="189"/>
        <v>0</v>
      </c>
      <c r="EJ60" s="2">
        <f t="shared" si="105"/>
        <v>1.2E-2</v>
      </c>
      <c r="EK60" s="2">
        <f t="shared" si="106"/>
        <v>15.012</v>
      </c>
      <c r="EL60" s="2">
        <f t="shared" si="107"/>
        <v>15</v>
      </c>
      <c r="EM60" s="2">
        <f t="shared" si="190"/>
        <v>0</v>
      </c>
      <c r="EN60" s="2">
        <f t="shared" si="108"/>
        <v>1.4E-2</v>
      </c>
      <c r="EO60" s="2">
        <f t="shared" si="109"/>
        <v>15.013999999999999</v>
      </c>
      <c r="EP60" s="2">
        <f t="shared" si="110"/>
        <v>15</v>
      </c>
      <c r="EQ60" s="2">
        <f t="shared" si="191"/>
        <v>0</v>
      </c>
      <c r="ER60" s="2">
        <f t="shared" si="111"/>
        <v>1.4999999999999999E-2</v>
      </c>
      <c r="ES60" s="2">
        <f t="shared" si="112"/>
        <v>15.015000000000001</v>
      </c>
      <c r="ET60" s="2">
        <f t="shared" si="113"/>
        <v>15</v>
      </c>
      <c r="EU60" s="2">
        <f t="shared" si="192"/>
        <v>0</v>
      </c>
      <c r="EV60" s="2">
        <f t="shared" si="114"/>
        <v>1.2E-2</v>
      </c>
      <c r="EW60" s="2">
        <f t="shared" si="115"/>
        <v>15.012</v>
      </c>
      <c r="EX60" s="2">
        <f t="shared" si="116"/>
        <v>15</v>
      </c>
      <c r="EY60" s="2">
        <f t="shared" si="193"/>
        <v>0</v>
      </c>
      <c r="EZ60" s="2">
        <f t="shared" si="117"/>
        <v>1.4E-2</v>
      </c>
      <c r="FA60" s="2">
        <f t="shared" si="118"/>
        <v>15.013999999999999</v>
      </c>
      <c r="FB60" s="2">
        <f t="shared" si="119"/>
        <v>15</v>
      </c>
      <c r="FC60" s="2">
        <f t="shared" si="194"/>
        <v>0</v>
      </c>
      <c r="FD60" s="2">
        <f t="shared" si="120"/>
        <v>8.0000000000000002E-3</v>
      </c>
      <c r="FE60" s="2">
        <f t="shared" si="121"/>
        <v>15.007999999999999</v>
      </c>
      <c r="FF60" s="2">
        <f t="shared" si="122"/>
        <v>15</v>
      </c>
      <c r="FH60" s="2">
        <f t="shared" si="195"/>
        <v>0</v>
      </c>
      <c r="FI60" s="2">
        <f t="shared" si="228"/>
        <v>1.2E-2</v>
      </c>
      <c r="FJ60" s="2">
        <f t="shared" si="229"/>
        <v>15.012</v>
      </c>
      <c r="FK60" s="2">
        <f t="shared" si="123"/>
        <v>15</v>
      </c>
      <c r="FL60" s="2">
        <f t="shared" si="196"/>
        <v>0</v>
      </c>
      <c r="FM60" s="2">
        <f t="shared" si="124"/>
        <v>1.2E-2</v>
      </c>
      <c r="FN60" s="2">
        <f t="shared" si="125"/>
        <v>15.012</v>
      </c>
      <c r="FO60" s="2">
        <f t="shared" si="126"/>
        <v>15</v>
      </c>
      <c r="FP60" s="2">
        <f t="shared" si="197"/>
        <v>0</v>
      </c>
      <c r="FQ60" s="2">
        <f t="shared" si="127"/>
        <v>1.4E-2</v>
      </c>
      <c r="FR60" s="2">
        <f t="shared" si="128"/>
        <v>15.013999999999999</v>
      </c>
      <c r="FS60" s="2">
        <f t="shared" si="129"/>
        <v>15</v>
      </c>
      <c r="FT60" s="2">
        <f t="shared" si="198"/>
        <v>0</v>
      </c>
      <c r="FU60" s="2">
        <f t="shared" si="130"/>
        <v>1.4999999999999999E-2</v>
      </c>
      <c r="FV60" s="2">
        <f t="shared" si="131"/>
        <v>15.015000000000001</v>
      </c>
      <c r="FW60" s="2">
        <f t="shared" si="132"/>
        <v>15</v>
      </c>
      <c r="FX60" s="2">
        <f t="shared" si="199"/>
        <v>0</v>
      </c>
      <c r="FY60" s="2">
        <f t="shared" si="133"/>
        <v>0.01</v>
      </c>
      <c r="FZ60" s="2">
        <f t="shared" si="134"/>
        <v>15.01</v>
      </c>
      <c r="GA60" s="2">
        <f t="shared" si="135"/>
        <v>15</v>
      </c>
      <c r="GB60" s="2">
        <f t="shared" si="200"/>
        <v>0</v>
      </c>
      <c r="GC60" s="2">
        <f t="shared" si="136"/>
        <v>1.2E-2</v>
      </c>
      <c r="GD60" s="2">
        <f t="shared" si="137"/>
        <v>15.012</v>
      </c>
      <c r="GE60" s="2">
        <f t="shared" si="138"/>
        <v>15</v>
      </c>
      <c r="GF60" s="2">
        <f t="shared" si="201"/>
        <v>0</v>
      </c>
      <c r="GG60" s="2">
        <f t="shared" si="139"/>
        <v>3.0000000000000001E-3</v>
      </c>
      <c r="GH60" s="2">
        <f t="shared" si="140"/>
        <v>15.003</v>
      </c>
      <c r="GI60" s="2">
        <f t="shared" si="141"/>
        <v>15</v>
      </c>
      <c r="GM60" s="2">
        <f t="shared" si="230"/>
        <v>0</v>
      </c>
      <c r="GN60" s="2" t="str">
        <f t="shared" si="231"/>
        <v>NO</v>
      </c>
      <c r="GO60" s="2">
        <f t="shared" si="232"/>
        <v>2000</v>
      </c>
      <c r="GP60" s="2" t="str">
        <f t="shared" si="233"/>
        <v>YES</v>
      </c>
      <c r="GR60" s="2">
        <f t="shared" si="202"/>
        <v>0</v>
      </c>
      <c r="GS60" s="2">
        <f t="shared" si="234"/>
        <v>6.0000000000000001E-3</v>
      </c>
      <c r="GT60" s="2">
        <f t="shared" si="235"/>
        <v>15.006</v>
      </c>
      <c r="GU60" s="2">
        <f t="shared" si="142"/>
        <v>15</v>
      </c>
      <c r="GV60" s="2">
        <f t="shared" si="203"/>
        <v>0</v>
      </c>
      <c r="GW60" s="2">
        <f t="shared" si="143"/>
        <v>1.0999999999999999E-2</v>
      </c>
      <c r="GX60" s="2">
        <f t="shared" si="144"/>
        <v>15.010999999999999</v>
      </c>
      <c r="GY60" s="2">
        <f t="shared" si="145"/>
        <v>15</v>
      </c>
      <c r="GZ60" s="2">
        <f t="shared" si="204"/>
        <v>0</v>
      </c>
      <c r="HA60" s="2">
        <f t="shared" si="146"/>
        <v>1.4E-2</v>
      </c>
      <c r="HB60" s="2">
        <f t="shared" si="147"/>
        <v>15.013999999999999</v>
      </c>
      <c r="HC60" s="2">
        <f t="shared" si="148"/>
        <v>15</v>
      </c>
      <c r="HD60" s="2">
        <f t="shared" si="205"/>
        <v>0</v>
      </c>
      <c r="HE60" s="2">
        <f t="shared" si="149"/>
        <v>1.4E-2</v>
      </c>
      <c r="HF60" s="2">
        <f t="shared" si="150"/>
        <v>15.013999999999999</v>
      </c>
      <c r="HG60" s="2">
        <f t="shared" si="151"/>
        <v>15</v>
      </c>
      <c r="HH60" s="2">
        <f t="shared" si="206"/>
        <v>0</v>
      </c>
      <c r="HI60" s="2">
        <f t="shared" si="152"/>
        <v>0.01</v>
      </c>
      <c r="HJ60" s="2">
        <f t="shared" si="153"/>
        <v>15.01</v>
      </c>
      <c r="HK60" s="2">
        <f t="shared" si="154"/>
        <v>15</v>
      </c>
      <c r="HL60" s="2">
        <f t="shared" si="207"/>
        <v>0</v>
      </c>
      <c r="HM60" s="2">
        <f t="shared" si="155"/>
        <v>1.0999999999999999E-2</v>
      </c>
      <c r="HN60" s="2">
        <f t="shared" si="156"/>
        <v>15.010999999999999</v>
      </c>
      <c r="HO60" s="2">
        <f t="shared" si="157"/>
        <v>15</v>
      </c>
      <c r="HP60" s="2">
        <f t="shared" si="208"/>
        <v>0</v>
      </c>
      <c r="HQ60" s="2">
        <f t="shared" si="158"/>
        <v>3.0000000000000001E-3</v>
      </c>
      <c r="HR60" s="2">
        <f t="shared" si="159"/>
        <v>15.003</v>
      </c>
      <c r="HS60" s="2">
        <f t="shared" si="160"/>
        <v>15</v>
      </c>
      <c r="HV60" s="2">
        <f t="shared" si="209"/>
        <v>0</v>
      </c>
      <c r="HW60" s="2">
        <f t="shared" si="236"/>
        <v>4.0000000000000001E-3</v>
      </c>
      <c r="HX60" s="2">
        <f t="shared" si="237"/>
        <v>15.004</v>
      </c>
      <c r="HY60" s="2">
        <f t="shared" si="161"/>
        <v>15</v>
      </c>
      <c r="HZ60" s="2">
        <f t="shared" si="210"/>
        <v>0</v>
      </c>
      <c r="IA60" s="2">
        <f t="shared" si="162"/>
        <v>8.9999999999999993E-3</v>
      </c>
      <c r="IB60" s="2">
        <f t="shared" si="163"/>
        <v>15.009</v>
      </c>
      <c r="IC60" s="2">
        <f t="shared" si="164"/>
        <v>15</v>
      </c>
      <c r="ID60" s="2">
        <f t="shared" si="211"/>
        <v>0</v>
      </c>
      <c r="IE60" s="2">
        <f t="shared" si="165"/>
        <v>1.0999999999999999E-2</v>
      </c>
      <c r="IF60" s="2">
        <f t="shared" si="166"/>
        <v>15.010999999999999</v>
      </c>
      <c r="IG60" s="2">
        <f t="shared" si="167"/>
        <v>15</v>
      </c>
      <c r="IH60" s="2">
        <f t="shared" si="212"/>
        <v>0</v>
      </c>
      <c r="II60" s="2">
        <f t="shared" si="168"/>
        <v>1.0999999999999999E-2</v>
      </c>
      <c r="IJ60" s="2">
        <f t="shared" si="169"/>
        <v>15.010999999999999</v>
      </c>
      <c r="IK60" s="2">
        <f t="shared" si="170"/>
        <v>15</v>
      </c>
      <c r="IL60" s="2">
        <f t="shared" si="213"/>
        <v>0</v>
      </c>
      <c r="IM60" s="2">
        <f t="shared" si="171"/>
        <v>4.0000000000000001E-3</v>
      </c>
      <c r="IN60" s="2">
        <f t="shared" si="172"/>
        <v>15.004</v>
      </c>
      <c r="IO60" s="2">
        <f t="shared" si="173"/>
        <v>15</v>
      </c>
      <c r="IP60" s="2">
        <f t="shared" si="214"/>
        <v>0</v>
      </c>
      <c r="IQ60" s="2">
        <f t="shared" si="174"/>
        <v>8.0000000000000002E-3</v>
      </c>
      <c r="IR60" s="2">
        <f t="shared" si="175"/>
        <v>15.007999999999999</v>
      </c>
      <c r="IS60" s="2">
        <f t="shared" si="176"/>
        <v>15</v>
      </c>
      <c r="IT60" s="2">
        <f t="shared" si="215"/>
        <v>0</v>
      </c>
      <c r="IU60" s="2">
        <f t="shared" si="177"/>
        <v>2E-3</v>
      </c>
      <c r="IV60" s="2">
        <f t="shared" si="178"/>
        <v>15.002000000000001</v>
      </c>
      <c r="IW60" s="2">
        <f t="shared" si="179"/>
        <v>15</v>
      </c>
    </row>
    <row r="61" spans="1:257" x14ac:dyDescent="0.45">
      <c r="A61" s="2">
        <f t="shared" si="63"/>
        <v>15</v>
      </c>
      <c r="B61" s="32">
        <v>57</v>
      </c>
      <c r="C61" s="22"/>
      <c r="D61" s="22"/>
      <c r="E61" s="22"/>
      <c r="F61" s="2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24">
        <f t="shared" si="216"/>
        <v>2000</v>
      </c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24">
        <f t="shared" si="64"/>
        <v>0</v>
      </c>
      <c r="AL61" s="24">
        <f t="shared" si="217"/>
        <v>2000</v>
      </c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24">
        <f t="shared" si="65"/>
        <v>0</v>
      </c>
      <c r="AX61" s="24">
        <f t="shared" si="218"/>
        <v>2000</v>
      </c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24">
        <f t="shared" si="66"/>
        <v>0</v>
      </c>
      <c r="BJ61" s="24">
        <f t="shared" si="219"/>
        <v>2000</v>
      </c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24">
        <f t="shared" si="67"/>
        <v>0</v>
      </c>
      <c r="BV61" s="24">
        <f t="shared" si="220"/>
        <v>2000</v>
      </c>
      <c r="BW61" s="24">
        <f t="shared" si="68"/>
        <v>15</v>
      </c>
      <c r="BX61" s="24">
        <f t="shared" si="69"/>
        <v>15</v>
      </c>
      <c r="BY61" s="24">
        <f t="shared" si="70"/>
        <v>15</v>
      </c>
      <c r="BZ61" s="24">
        <f t="shared" si="71"/>
        <v>15</v>
      </c>
      <c r="CA61" s="24">
        <f t="shared" si="72"/>
        <v>15</v>
      </c>
      <c r="CB61" s="24">
        <f t="shared" si="221"/>
        <v>15</v>
      </c>
      <c r="CC61" s="24">
        <f t="shared" si="222"/>
        <v>15</v>
      </c>
      <c r="CD61" s="24">
        <f t="shared" si="223"/>
        <v>15</v>
      </c>
      <c r="CE61" s="24">
        <f t="shared" si="224"/>
        <v>15</v>
      </c>
      <c r="CF61" s="24">
        <f t="shared" si="225"/>
        <v>15</v>
      </c>
      <c r="CG61" s="24" t="str">
        <f>IF($O61=Constants!$B$2,RANK($CA61,$CA$6:$CA$64,1),"-")</f>
        <v>-</v>
      </c>
      <c r="CH61" s="24" t="str">
        <f t="shared" si="73"/>
        <v/>
      </c>
      <c r="CI61" s="24" t="str">
        <f>IF($O61=Constants!$B$3,RANK($CA61,$CA$6:$CA$64,1),"-")</f>
        <v>-</v>
      </c>
      <c r="CJ61" s="24" t="str">
        <f t="shared" si="74"/>
        <v/>
      </c>
      <c r="CK61" s="24" t="str">
        <f>IF($O61=Constants!$B$4,RANK($CA61,$CA$6:$CA$64,1),"-")</f>
        <v>-</v>
      </c>
      <c r="CL61" s="24" t="str">
        <f t="shared" si="75"/>
        <v/>
      </c>
      <c r="CM61" s="24" t="str">
        <f>IF($O61=Constants!$B$5,RANK($CA61,$CA$6:$CA$64,1),"-")</f>
        <v>-</v>
      </c>
      <c r="CN61" s="24" t="str">
        <f t="shared" si="76"/>
        <v/>
      </c>
      <c r="CO61" s="24" t="str">
        <f>IF($O61=Constants!$B$6,RANK($CA61,$CA$6:$CA$64,1),"-")</f>
        <v>-</v>
      </c>
      <c r="CP61" s="24" t="str">
        <f t="shared" si="77"/>
        <v/>
      </c>
      <c r="CQ61" s="24" t="str">
        <f>IF($O61=Constants!$B$7,RANK($CA61,$CA$6:$CA$64,1),"-")</f>
        <v>-</v>
      </c>
      <c r="CR61" s="24" t="str">
        <f t="shared" si="78"/>
        <v/>
      </c>
      <c r="CS61" s="24" t="str">
        <f>IF($G61=Constants!$C$4,RANK($CA61,$CA$6:$CA$64,1),"-")</f>
        <v>-</v>
      </c>
      <c r="CT61" s="24" t="str">
        <f t="shared" si="79"/>
        <v xml:space="preserve"> </v>
      </c>
      <c r="CU61" s="24" t="str">
        <f>IF($G61=Constants!$C$2,RANK($CA61,$CA$6:$CA$64,1),"-")</f>
        <v>-</v>
      </c>
      <c r="CV61" s="24" t="str">
        <f t="shared" si="80"/>
        <v xml:space="preserve"> </v>
      </c>
      <c r="CW61" s="24" t="str">
        <f t="shared" si="81"/>
        <v xml:space="preserve"> </v>
      </c>
      <c r="CX61" s="57">
        <f t="shared" si="180"/>
        <v>0</v>
      </c>
      <c r="CY61" s="24">
        <f t="shared" si="82"/>
        <v>0</v>
      </c>
      <c r="DA61" s="2">
        <f t="shared" si="181"/>
        <v>0</v>
      </c>
      <c r="DB61" s="2">
        <f t="shared" si="226"/>
        <v>1.2E-2</v>
      </c>
      <c r="DC61" s="2">
        <f t="shared" si="83"/>
        <v>15.012</v>
      </c>
      <c r="DD61" s="2">
        <f t="shared" si="84"/>
        <v>15</v>
      </c>
      <c r="DE61" s="2">
        <f t="shared" si="182"/>
        <v>0</v>
      </c>
      <c r="DF61" s="2">
        <f t="shared" si="85"/>
        <v>1.2999999999999999E-2</v>
      </c>
      <c r="DG61" s="2">
        <f t="shared" si="86"/>
        <v>15.013</v>
      </c>
      <c r="DH61" s="2">
        <f t="shared" si="87"/>
        <v>15</v>
      </c>
      <c r="DI61" s="2">
        <f t="shared" si="183"/>
        <v>0</v>
      </c>
      <c r="DJ61" s="2">
        <f t="shared" si="88"/>
        <v>1.4E-2</v>
      </c>
      <c r="DK61" s="2">
        <f t="shared" si="89"/>
        <v>15.013999999999999</v>
      </c>
      <c r="DL61" s="2">
        <f t="shared" si="90"/>
        <v>15</v>
      </c>
      <c r="DM61" s="2">
        <f t="shared" si="184"/>
        <v>0</v>
      </c>
      <c r="DN61" s="2">
        <f t="shared" si="91"/>
        <v>1.4999999999999999E-2</v>
      </c>
      <c r="DO61" s="2">
        <f t="shared" si="92"/>
        <v>15.015000000000001</v>
      </c>
      <c r="DP61" s="2">
        <f t="shared" si="93"/>
        <v>15</v>
      </c>
      <c r="DQ61" s="2">
        <f t="shared" si="185"/>
        <v>0</v>
      </c>
      <c r="DR61" s="2">
        <f t="shared" si="94"/>
        <v>1.2E-2</v>
      </c>
      <c r="DS61" s="2">
        <f t="shared" si="95"/>
        <v>15.012</v>
      </c>
      <c r="DT61" s="2">
        <f t="shared" si="96"/>
        <v>15</v>
      </c>
      <c r="DU61" s="2">
        <f t="shared" si="186"/>
        <v>0</v>
      </c>
      <c r="DV61" s="2">
        <f t="shared" si="97"/>
        <v>1.4999999999999999E-2</v>
      </c>
      <c r="DW61" s="2">
        <f t="shared" si="98"/>
        <v>15.015000000000001</v>
      </c>
      <c r="DX61" s="2">
        <f t="shared" si="99"/>
        <v>15</v>
      </c>
      <c r="DY61" s="2">
        <f t="shared" si="187"/>
        <v>0</v>
      </c>
      <c r="DZ61" s="2">
        <f t="shared" si="100"/>
        <v>1.2E-2</v>
      </c>
      <c r="EA61" s="2">
        <f t="shared" si="101"/>
        <v>15.012</v>
      </c>
      <c r="EB61" s="2">
        <f t="shared" si="102"/>
        <v>15</v>
      </c>
      <c r="EE61" s="2">
        <f t="shared" si="188"/>
        <v>0</v>
      </c>
      <c r="EF61" s="2">
        <f t="shared" si="227"/>
        <v>1.2E-2</v>
      </c>
      <c r="EG61" s="2">
        <f t="shared" si="103"/>
        <v>15.012</v>
      </c>
      <c r="EH61" s="2">
        <f t="shared" si="104"/>
        <v>15</v>
      </c>
      <c r="EI61" s="2">
        <f t="shared" si="189"/>
        <v>0</v>
      </c>
      <c r="EJ61" s="2">
        <f t="shared" si="105"/>
        <v>1.2E-2</v>
      </c>
      <c r="EK61" s="2">
        <f t="shared" si="106"/>
        <v>15.012</v>
      </c>
      <c r="EL61" s="2">
        <f t="shared" si="107"/>
        <v>15</v>
      </c>
      <c r="EM61" s="2">
        <f t="shared" si="190"/>
        <v>0</v>
      </c>
      <c r="EN61" s="2">
        <f t="shared" si="108"/>
        <v>1.4E-2</v>
      </c>
      <c r="EO61" s="2">
        <f t="shared" si="109"/>
        <v>15.013999999999999</v>
      </c>
      <c r="EP61" s="2">
        <f t="shared" si="110"/>
        <v>15</v>
      </c>
      <c r="EQ61" s="2">
        <f t="shared" si="191"/>
        <v>0</v>
      </c>
      <c r="ER61" s="2">
        <f t="shared" si="111"/>
        <v>1.4999999999999999E-2</v>
      </c>
      <c r="ES61" s="2">
        <f t="shared" si="112"/>
        <v>15.015000000000001</v>
      </c>
      <c r="ET61" s="2">
        <f t="shared" si="113"/>
        <v>15</v>
      </c>
      <c r="EU61" s="2">
        <f t="shared" si="192"/>
        <v>0</v>
      </c>
      <c r="EV61" s="2">
        <f t="shared" si="114"/>
        <v>1.2E-2</v>
      </c>
      <c r="EW61" s="2">
        <f t="shared" si="115"/>
        <v>15.012</v>
      </c>
      <c r="EX61" s="2">
        <f t="shared" si="116"/>
        <v>15</v>
      </c>
      <c r="EY61" s="2">
        <f t="shared" si="193"/>
        <v>0</v>
      </c>
      <c r="EZ61" s="2">
        <f t="shared" si="117"/>
        <v>1.4E-2</v>
      </c>
      <c r="FA61" s="2">
        <f t="shared" si="118"/>
        <v>15.013999999999999</v>
      </c>
      <c r="FB61" s="2">
        <f t="shared" si="119"/>
        <v>15</v>
      </c>
      <c r="FC61" s="2">
        <f t="shared" si="194"/>
        <v>0</v>
      </c>
      <c r="FD61" s="2">
        <f t="shared" si="120"/>
        <v>8.0000000000000002E-3</v>
      </c>
      <c r="FE61" s="2">
        <f t="shared" si="121"/>
        <v>15.007999999999999</v>
      </c>
      <c r="FF61" s="2">
        <f t="shared" si="122"/>
        <v>15</v>
      </c>
      <c r="FH61" s="2">
        <f t="shared" si="195"/>
        <v>0</v>
      </c>
      <c r="FI61" s="2">
        <f t="shared" si="228"/>
        <v>1.2E-2</v>
      </c>
      <c r="FJ61" s="2">
        <f t="shared" si="229"/>
        <v>15.012</v>
      </c>
      <c r="FK61" s="2">
        <f t="shared" si="123"/>
        <v>15</v>
      </c>
      <c r="FL61" s="2">
        <f t="shared" si="196"/>
        <v>0</v>
      </c>
      <c r="FM61" s="2">
        <f t="shared" si="124"/>
        <v>1.2E-2</v>
      </c>
      <c r="FN61" s="2">
        <f t="shared" si="125"/>
        <v>15.012</v>
      </c>
      <c r="FO61" s="2">
        <f t="shared" si="126"/>
        <v>15</v>
      </c>
      <c r="FP61" s="2">
        <f t="shared" si="197"/>
        <v>0</v>
      </c>
      <c r="FQ61" s="2">
        <f t="shared" si="127"/>
        <v>1.4E-2</v>
      </c>
      <c r="FR61" s="2">
        <f t="shared" si="128"/>
        <v>15.013999999999999</v>
      </c>
      <c r="FS61" s="2">
        <f t="shared" si="129"/>
        <v>15</v>
      </c>
      <c r="FT61" s="2">
        <f t="shared" si="198"/>
        <v>0</v>
      </c>
      <c r="FU61" s="2">
        <f t="shared" si="130"/>
        <v>1.4999999999999999E-2</v>
      </c>
      <c r="FV61" s="2">
        <f t="shared" si="131"/>
        <v>15.015000000000001</v>
      </c>
      <c r="FW61" s="2">
        <f t="shared" si="132"/>
        <v>15</v>
      </c>
      <c r="FX61" s="2">
        <f t="shared" si="199"/>
        <v>0</v>
      </c>
      <c r="FY61" s="2">
        <f t="shared" si="133"/>
        <v>0.01</v>
      </c>
      <c r="FZ61" s="2">
        <f t="shared" si="134"/>
        <v>15.01</v>
      </c>
      <c r="GA61" s="2">
        <f t="shared" si="135"/>
        <v>15</v>
      </c>
      <c r="GB61" s="2">
        <f t="shared" si="200"/>
        <v>0</v>
      </c>
      <c r="GC61" s="2">
        <f t="shared" si="136"/>
        <v>1.2E-2</v>
      </c>
      <c r="GD61" s="2">
        <f t="shared" si="137"/>
        <v>15.012</v>
      </c>
      <c r="GE61" s="2">
        <f t="shared" si="138"/>
        <v>15</v>
      </c>
      <c r="GF61" s="2">
        <f t="shared" si="201"/>
        <v>0</v>
      </c>
      <c r="GG61" s="2">
        <f t="shared" si="139"/>
        <v>3.0000000000000001E-3</v>
      </c>
      <c r="GH61" s="2">
        <f t="shared" si="140"/>
        <v>15.003</v>
      </c>
      <c r="GI61" s="2">
        <f t="shared" si="141"/>
        <v>15</v>
      </c>
      <c r="GM61" s="2">
        <f t="shared" si="230"/>
        <v>0</v>
      </c>
      <c r="GN61" s="2" t="str">
        <f t="shared" si="231"/>
        <v>NO</v>
      </c>
      <c r="GO61" s="2">
        <f t="shared" si="232"/>
        <v>2000</v>
      </c>
      <c r="GP61" s="2" t="str">
        <f t="shared" si="233"/>
        <v>YES</v>
      </c>
      <c r="GR61" s="2">
        <f t="shared" si="202"/>
        <v>0</v>
      </c>
      <c r="GS61" s="2">
        <f t="shared" si="234"/>
        <v>6.0000000000000001E-3</v>
      </c>
      <c r="GT61" s="2">
        <f t="shared" si="235"/>
        <v>15.006</v>
      </c>
      <c r="GU61" s="2">
        <f t="shared" si="142"/>
        <v>15</v>
      </c>
      <c r="GV61" s="2">
        <f t="shared" si="203"/>
        <v>0</v>
      </c>
      <c r="GW61" s="2">
        <f t="shared" si="143"/>
        <v>1.0999999999999999E-2</v>
      </c>
      <c r="GX61" s="2">
        <f t="shared" si="144"/>
        <v>15.010999999999999</v>
      </c>
      <c r="GY61" s="2">
        <f t="shared" si="145"/>
        <v>15</v>
      </c>
      <c r="GZ61" s="2">
        <f t="shared" si="204"/>
        <v>0</v>
      </c>
      <c r="HA61" s="2">
        <f t="shared" si="146"/>
        <v>1.4E-2</v>
      </c>
      <c r="HB61" s="2">
        <f t="shared" si="147"/>
        <v>15.013999999999999</v>
      </c>
      <c r="HC61" s="2">
        <f t="shared" si="148"/>
        <v>15</v>
      </c>
      <c r="HD61" s="2">
        <f t="shared" si="205"/>
        <v>0</v>
      </c>
      <c r="HE61" s="2">
        <f t="shared" si="149"/>
        <v>1.4E-2</v>
      </c>
      <c r="HF61" s="2">
        <f t="shared" si="150"/>
        <v>15.013999999999999</v>
      </c>
      <c r="HG61" s="2">
        <f t="shared" si="151"/>
        <v>15</v>
      </c>
      <c r="HH61" s="2">
        <f t="shared" si="206"/>
        <v>0</v>
      </c>
      <c r="HI61" s="2">
        <f t="shared" si="152"/>
        <v>0.01</v>
      </c>
      <c r="HJ61" s="2">
        <f t="shared" si="153"/>
        <v>15.01</v>
      </c>
      <c r="HK61" s="2">
        <f t="shared" si="154"/>
        <v>15</v>
      </c>
      <c r="HL61" s="2">
        <f t="shared" si="207"/>
        <v>0</v>
      </c>
      <c r="HM61" s="2">
        <f t="shared" si="155"/>
        <v>1.0999999999999999E-2</v>
      </c>
      <c r="HN61" s="2">
        <f t="shared" si="156"/>
        <v>15.010999999999999</v>
      </c>
      <c r="HO61" s="2">
        <f t="shared" si="157"/>
        <v>15</v>
      </c>
      <c r="HP61" s="2">
        <f t="shared" si="208"/>
        <v>0</v>
      </c>
      <c r="HQ61" s="2">
        <f t="shared" si="158"/>
        <v>3.0000000000000001E-3</v>
      </c>
      <c r="HR61" s="2">
        <f t="shared" si="159"/>
        <v>15.003</v>
      </c>
      <c r="HS61" s="2">
        <f t="shared" si="160"/>
        <v>15</v>
      </c>
      <c r="HV61" s="2">
        <f t="shared" si="209"/>
        <v>0</v>
      </c>
      <c r="HW61" s="2">
        <f t="shared" si="236"/>
        <v>4.0000000000000001E-3</v>
      </c>
      <c r="HX61" s="2">
        <f t="shared" si="237"/>
        <v>15.004</v>
      </c>
      <c r="HY61" s="2">
        <f t="shared" si="161"/>
        <v>15</v>
      </c>
      <c r="HZ61" s="2">
        <f t="shared" si="210"/>
        <v>0</v>
      </c>
      <c r="IA61" s="2">
        <f t="shared" si="162"/>
        <v>8.9999999999999993E-3</v>
      </c>
      <c r="IB61" s="2">
        <f t="shared" si="163"/>
        <v>15.009</v>
      </c>
      <c r="IC61" s="2">
        <f t="shared" si="164"/>
        <v>15</v>
      </c>
      <c r="ID61" s="2">
        <f t="shared" si="211"/>
        <v>0</v>
      </c>
      <c r="IE61" s="2">
        <f t="shared" si="165"/>
        <v>1.0999999999999999E-2</v>
      </c>
      <c r="IF61" s="2">
        <f t="shared" si="166"/>
        <v>15.010999999999999</v>
      </c>
      <c r="IG61" s="2">
        <f t="shared" si="167"/>
        <v>15</v>
      </c>
      <c r="IH61" s="2">
        <f t="shared" si="212"/>
        <v>0</v>
      </c>
      <c r="II61" s="2">
        <f t="shared" si="168"/>
        <v>1.0999999999999999E-2</v>
      </c>
      <c r="IJ61" s="2">
        <f t="shared" si="169"/>
        <v>15.010999999999999</v>
      </c>
      <c r="IK61" s="2">
        <f t="shared" si="170"/>
        <v>15</v>
      </c>
      <c r="IL61" s="2">
        <f t="shared" si="213"/>
        <v>0</v>
      </c>
      <c r="IM61" s="2">
        <f t="shared" si="171"/>
        <v>4.0000000000000001E-3</v>
      </c>
      <c r="IN61" s="2">
        <f t="shared" si="172"/>
        <v>15.004</v>
      </c>
      <c r="IO61" s="2">
        <f t="shared" si="173"/>
        <v>15</v>
      </c>
      <c r="IP61" s="2">
        <f t="shared" si="214"/>
        <v>0</v>
      </c>
      <c r="IQ61" s="2">
        <f t="shared" si="174"/>
        <v>8.0000000000000002E-3</v>
      </c>
      <c r="IR61" s="2">
        <f t="shared" si="175"/>
        <v>15.007999999999999</v>
      </c>
      <c r="IS61" s="2">
        <f t="shared" si="176"/>
        <v>15</v>
      </c>
      <c r="IT61" s="2">
        <f t="shared" si="215"/>
        <v>0</v>
      </c>
      <c r="IU61" s="2">
        <f t="shared" si="177"/>
        <v>2E-3</v>
      </c>
      <c r="IV61" s="2">
        <f t="shared" si="178"/>
        <v>15.002000000000001</v>
      </c>
      <c r="IW61" s="2">
        <f t="shared" si="179"/>
        <v>15</v>
      </c>
    </row>
    <row r="62" spans="1:257" x14ac:dyDescent="0.45">
      <c r="A62" s="2">
        <f t="shared" si="63"/>
        <v>15</v>
      </c>
      <c r="B62" s="32">
        <v>58</v>
      </c>
      <c r="C62" s="22"/>
      <c r="D62" s="22"/>
      <c r="E62" s="22"/>
      <c r="F62" s="2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24">
        <f t="shared" si="216"/>
        <v>2000</v>
      </c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24">
        <f t="shared" si="64"/>
        <v>0</v>
      </c>
      <c r="AL62" s="24">
        <f t="shared" si="217"/>
        <v>2000</v>
      </c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24">
        <f t="shared" si="65"/>
        <v>0</v>
      </c>
      <c r="AX62" s="24">
        <f t="shared" si="218"/>
        <v>2000</v>
      </c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24">
        <f t="shared" si="66"/>
        <v>0</v>
      </c>
      <c r="BJ62" s="24">
        <f t="shared" si="219"/>
        <v>2000</v>
      </c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24">
        <f t="shared" si="67"/>
        <v>0</v>
      </c>
      <c r="BV62" s="24">
        <f t="shared" si="220"/>
        <v>2000</v>
      </c>
      <c r="BW62" s="24">
        <f t="shared" si="68"/>
        <v>15</v>
      </c>
      <c r="BX62" s="24">
        <f t="shared" si="69"/>
        <v>15</v>
      </c>
      <c r="BY62" s="24">
        <f t="shared" si="70"/>
        <v>15</v>
      </c>
      <c r="BZ62" s="24">
        <f t="shared" si="71"/>
        <v>15</v>
      </c>
      <c r="CA62" s="24">
        <f t="shared" si="72"/>
        <v>15</v>
      </c>
      <c r="CB62" s="24">
        <f t="shared" si="221"/>
        <v>15</v>
      </c>
      <c r="CC62" s="24">
        <f t="shared" si="222"/>
        <v>15</v>
      </c>
      <c r="CD62" s="24">
        <f t="shared" si="223"/>
        <v>15</v>
      </c>
      <c r="CE62" s="24">
        <f t="shared" si="224"/>
        <v>15</v>
      </c>
      <c r="CF62" s="24">
        <f t="shared" si="225"/>
        <v>15</v>
      </c>
      <c r="CG62" s="24" t="str">
        <f>IF($O62=Constants!$B$2,RANK($CA62,$CA$6:$CA$64,1),"-")</f>
        <v>-</v>
      </c>
      <c r="CH62" s="24" t="str">
        <f t="shared" si="73"/>
        <v/>
      </c>
      <c r="CI62" s="24" t="str">
        <f>IF($O62=Constants!$B$3,RANK($CA62,$CA$6:$CA$64,1),"-")</f>
        <v>-</v>
      </c>
      <c r="CJ62" s="24" t="str">
        <f t="shared" si="74"/>
        <v/>
      </c>
      <c r="CK62" s="24" t="str">
        <f>IF($O62=Constants!$B$4,RANK($CA62,$CA$6:$CA$64,1),"-")</f>
        <v>-</v>
      </c>
      <c r="CL62" s="24" t="str">
        <f t="shared" si="75"/>
        <v/>
      </c>
      <c r="CM62" s="24" t="str">
        <f>IF($O62=Constants!$B$5,RANK($CA62,$CA$6:$CA$64,1),"-")</f>
        <v>-</v>
      </c>
      <c r="CN62" s="24" t="str">
        <f t="shared" si="76"/>
        <v/>
      </c>
      <c r="CO62" s="24" t="str">
        <f>IF($O62=Constants!$B$6,RANK($CA62,$CA$6:$CA$64,1),"-")</f>
        <v>-</v>
      </c>
      <c r="CP62" s="24" t="str">
        <f t="shared" si="77"/>
        <v/>
      </c>
      <c r="CQ62" s="24" t="str">
        <f>IF($O62=Constants!$B$7,RANK($CA62,$CA$6:$CA$64,1),"-")</f>
        <v>-</v>
      </c>
      <c r="CR62" s="24" t="str">
        <f t="shared" si="78"/>
        <v/>
      </c>
      <c r="CS62" s="24" t="str">
        <f>IF($G62=Constants!$C$4,RANK($CA62,$CA$6:$CA$64,1),"-")</f>
        <v>-</v>
      </c>
      <c r="CT62" s="24" t="str">
        <f t="shared" si="79"/>
        <v xml:space="preserve"> </v>
      </c>
      <c r="CU62" s="24" t="str">
        <f>IF($G62=Constants!$C$2,RANK($CA62,$CA$6:$CA$64,1),"-")</f>
        <v>-</v>
      </c>
      <c r="CV62" s="24" t="str">
        <f t="shared" si="80"/>
        <v xml:space="preserve"> </v>
      </c>
      <c r="CW62" s="24" t="str">
        <f t="shared" si="81"/>
        <v xml:space="preserve"> </v>
      </c>
      <c r="CX62" s="57">
        <f t="shared" si="180"/>
        <v>0</v>
      </c>
      <c r="CY62" s="24">
        <f t="shared" si="82"/>
        <v>0</v>
      </c>
      <c r="DA62" s="2">
        <f t="shared" si="181"/>
        <v>0</v>
      </c>
      <c r="DB62" s="2">
        <f t="shared" si="226"/>
        <v>1.2E-2</v>
      </c>
      <c r="DC62" s="2">
        <f t="shared" si="83"/>
        <v>15.012</v>
      </c>
      <c r="DD62" s="2">
        <f t="shared" si="84"/>
        <v>15</v>
      </c>
      <c r="DE62" s="2">
        <f t="shared" si="182"/>
        <v>0</v>
      </c>
      <c r="DF62" s="2">
        <f t="shared" si="85"/>
        <v>1.2999999999999999E-2</v>
      </c>
      <c r="DG62" s="2">
        <f t="shared" si="86"/>
        <v>15.013</v>
      </c>
      <c r="DH62" s="2">
        <f t="shared" si="87"/>
        <v>15</v>
      </c>
      <c r="DI62" s="2">
        <f t="shared" si="183"/>
        <v>0</v>
      </c>
      <c r="DJ62" s="2">
        <f t="shared" si="88"/>
        <v>1.4E-2</v>
      </c>
      <c r="DK62" s="2">
        <f t="shared" si="89"/>
        <v>15.013999999999999</v>
      </c>
      <c r="DL62" s="2">
        <f t="shared" si="90"/>
        <v>15</v>
      </c>
      <c r="DM62" s="2">
        <f t="shared" si="184"/>
        <v>0</v>
      </c>
      <c r="DN62" s="2">
        <f t="shared" si="91"/>
        <v>1.4999999999999999E-2</v>
      </c>
      <c r="DO62" s="2">
        <f t="shared" si="92"/>
        <v>15.015000000000001</v>
      </c>
      <c r="DP62" s="2">
        <f t="shared" si="93"/>
        <v>15</v>
      </c>
      <c r="DQ62" s="2">
        <f t="shared" si="185"/>
        <v>0</v>
      </c>
      <c r="DR62" s="2">
        <f t="shared" si="94"/>
        <v>1.2E-2</v>
      </c>
      <c r="DS62" s="2">
        <f t="shared" si="95"/>
        <v>15.012</v>
      </c>
      <c r="DT62" s="2">
        <f t="shared" si="96"/>
        <v>15</v>
      </c>
      <c r="DU62" s="2">
        <f t="shared" si="186"/>
        <v>0</v>
      </c>
      <c r="DV62" s="2">
        <f t="shared" si="97"/>
        <v>1.4999999999999999E-2</v>
      </c>
      <c r="DW62" s="2">
        <f t="shared" si="98"/>
        <v>15.015000000000001</v>
      </c>
      <c r="DX62" s="2">
        <f t="shared" si="99"/>
        <v>15</v>
      </c>
      <c r="DY62" s="2">
        <f t="shared" si="187"/>
        <v>0</v>
      </c>
      <c r="DZ62" s="2">
        <f t="shared" si="100"/>
        <v>1.2E-2</v>
      </c>
      <c r="EA62" s="2">
        <f t="shared" si="101"/>
        <v>15.012</v>
      </c>
      <c r="EB62" s="2">
        <f t="shared" si="102"/>
        <v>15</v>
      </c>
      <c r="EE62" s="2">
        <f t="shared" si="188"/>
        <v>0</v>
      </c>
      <c r="EF62" s="2">
        <f t="shared" si="227"/>
        <v>1.2E-2</v>
      </c>
      <c r="EG62" s="2">
        <f t="shared" si="103"/>
        <v>15.012</v>
      </c>
      <c r="EH62" s="2">
        <f t="shared" si="104"/>
        <v>15</v>
      </c>
      <c r="EI62" s="2">
        <f t="shared" si="189"/>
        <v>0</v>
      </c>
      <c r="EJ62" s="2">
        <f t="shared" si="105"/>
        <v>1.2E-2</v>
      </c>
      <c r="EK62" s="2">
        <f t="shared" si="106"/>
        <v>15.012</v>
      </c>
      <c r="EL62" s="2">
        <f t="shared" si="107"/>
        <v>15</v>
      </c>
      <c r="EM62" s="2">
        <f t="shared" si="190"/>
        <v>0</v>
      </c>
      <c r="EN62" s="2">
        <f t="shared" si="108"/>
        <v>1.4E-2</v>
      </c>
      <c r="EO62" s="2">
        <f t="shared" si="109"/>
        <v>15.013999999999999</v>
      </c>
      <c r="EP62" s="2">
        <f t="shared" si="110"/>
        <v>15</v>
      </c>
      <c r="EQ62" s="2">
        <f t="shared" si="191"/>
        <v>0</v>
      </c>
      <c r="ER62" s="2">
        <f t="shared" si="111"/>
        <v>1.4999999999999999E-2</v>
      </c>
      <c r="ES62" s="2">
        <f t="shared" si="112"/>
        <v>15.015000000000001</v>
      </c>
      <c r="ET62" s="2">
        <f t="shared" si="113"/>
        <v>15</v>
      </c>
      <c r="EU62" s="2">
        <f t="shared" si="192"/>
        <v>0</v>
      </c>
      <c r="EV62" s="2">
        <f t="shared" si="114"/>
        <v>1.2E-2</v>
      </c>
      <c r="EW62" s="2">
        <f t="shared" si="115"/>
        <v>15.012</v>
      </c>
      <c r="EX62" s="2">
        <f t="shared" si="116"/>
        <v>15</v>
      </c>
      <c r="EY62" s="2">
        <f t="shared" si="193"/>
        <v>0</v>
      </c>
      <c r="EZ62" s="2">
        <f t="shared" si="117"/>
        <v>1.4E-2</v>
      </c>
      <c r="FA62" s="2">
        <f t="shared" si="118"/>
        <v>15.013999999999999</v>
      </c>
      <c r="FB62" s="2">
        <f t="shared" si="119"/>
        <v>15</v>
      </c>
      <c r="FC62" s="2">
        <f t="shared" si="194"/>
        <v>0</v>
      </c>
      <c r="FD62" s="2">
        <f t="shared" si="120"/>
        <v>8.0000000000000002E-3</v>
      </c>
      <c r="FE62" s="2">
        <f t="shared" si="121"/>
        <v>15.007999999999999</v>
      </c>
      <c r="FF62" s="2">
        <f t="shared" si="122"/>
        <v>15</v>
      </c>
      <c r="FH62" s="2">
        <f t="shared" si="195"/>
        <v>0</v>
      </c>
      <c r="FI62" s="2">
        <f t="shared" si="228"/>
        <v>1.2E-2</v>
      </c>
      <c r="FJ62" s="2">
        <f t="shared" si="229"/>
        <v>15.012</v>
      </c>
      <c r="FK62" s="2">
        <f t="shared" si="123"/>
        <v>15</v>
      </c>
      <c r="FL62" s="2">
        <f t="shared" si="196"/>
        <v>0</v>
      </c>
      <c r="FM62" s="2">
        <f t="shared" si="124"/>
        <v>1.2E-2</v>
      </c>
      <c r="FN62" s="2">
        <f t="shared" si="125"/>
        <v>15.012</v>
      </c>
      <c r="FO62" s="2">
        <f t="shared" si="126"/>
        <v>15</v>
      </c>
      <c r="FP62" s="2">
        <f t="shared" si="197"/>
        <v>0</v>
      </c>
      <c r="FQ62" s="2">
        <f t="shared" si="127"/>
        <v>1.4E-2</v>
      </c>
      <c r="FR62" s="2">
        <f t="shared" si="128"/>
        <v>15.013999999999999</v>
      </c>
      <c r="FS62" s="2">
        <f t="shared" si="129"/>
        <v>15</v>
      </c>
      <c r="FT62" s="2">
        <f t="shared" si="198"/>
        <v>0</v>
      </c>
      <c r="FU62" s="2">
        <f t="shared" si="130"/>
        <v>1.4999999999999999E-2</v>
      </c>
      <c r="FV62" s="2">
        <f t="shared" si="131"/>
        <v>15.015000000000001</v>
      </c>
      <c r="FW62" s="2">
        <f t="shared" si="132"/>
        <v>15</v>
      </c>
      <c r="FX62" s="2">
        <f t="shared" si="199"/>
        <v>0</v>
      </c>
      <c r="FY62" s="2">
        <f t="shared" si="133"/>
        <v>0.01</v>
      </c>
      <c r="FZ62" s="2">
        <f t="shared" si="134"/>
        <v>15.01</v>
      </c>
      <c r="GA62" s="2">
        <f t="shared" si="135"/>
        <v>15</v>
      </c>
      <c r="GB62" s="2">
        <f t="shared" si="200"/>
        <v>0</v>
      </c>
      <c r="GC62" s="2">
        <f t="shared" si="136"/>
        <v>1.2E-2</v>
      </c>
      <c r="GD62" s="2">
        <f t="shared" si="137"/>
        <v>15.012</v>
      </c>
      <c r="GE62" s="2">
        <f t="shared" si="138"/>
        <v>15</v>
      </c>
      <c r="GF62" s="2">
        <f t="shared" si="201"/>
        <v>0</v>
      </c>
      <c r="GG62" s="2">
        <f t="shared" si="139"/>
        <v>3.0000000000000001E-3</v>
      </c>
      <c r="GH62" s="2">
        <f t="shared" si="140"/>
        <v>15.003</v>
      </c>
      <c r="GI62" s="2">
        <f t="shared" si="141"/>
        <v>15</v>
      </c>
      <c r="GM62" s="2">
        <f t="shared" si="230"/>
        <v>0</v>
      </c>
      <c r="GN62" s="2" t="str">
        <f t="shared" si="231"/>
        <v>NO</v>
      </c>
      <c r="GO62" s="2">
        <f t="shared" si="232"/>
        <v>2000</v>
      </c>
      <c r="GP62" s="2" t="str">
        <f t="shared" si="233"/>
        <v>YES</v>
      </c>
      <c r="GR62" s="2">
        <f t="shared" si="202"/>
        <v>0</v>
      </c>
      <c r="GS62" s="2">
        <f t="shared" si="234"/>
        <v>6.0000000000000001E-3</v>
      </c>
      <c r="GT62" s="2">
        <f t="shared" si="235"/>
        <v>15.006</v>
      </c>
      <c r="GU62" s="2">
        <f t="shared" si="142"/>
        <v>15</v>
      </c>
      <c r="GV62" s="2">
        <f t="shared" si="203"/>
        <v>0</v>
      </c>
      <c r="GW62" s="2">
        <f t="shared" si="143"/>
        <v>1.0999999999999999E-2</v>
      </c>
      <c r="GX62" s="2">
        <f t="shared" si="144"/>
        <v>15.010999999999999</v>
      </c>
      <c r="GY62" s="2">
        <f t="shared" si="145"/>
        <v>15</v>
      </c>
      <c r="GZ62" s="2">
        <f t="shared" si="204"/>
        <v>0</v>
      </c>
      <c r="HA62" s="2">
        <f t="shared" si="146"/>
        <v>1.4E-2</v>
      </c>
      <c r="HB62" s="2">
        <f t="shared" si="147"/>
        <v>15.013999999999999</v>
      </c>
      <c r="HC62" s="2">
        <f t="shared" si="148"/>
        <v>15</v>
      </c>
      <c r="HD62" s="2">
        <f t="shared" si="205"/>
        <v>0</v>
      </c>
      <c r="HE62" s="2">
        <f t="shared" si="149"/>
        <v>1.4E-2</v>
      </c>
      <c r="HF62" s="2">
        <f t="shared" si="150"/>
        <v>15.013999999999999</v>
      </c>
      <c r="HG62" s="2">
        <f t="shared" si="151"/>
        <v>15</v>
      </c>
      <c r="HH62" s="2">
        <f t="shared" si="206"/>
        <v>0</v>
      </c>
      <c r="HI62" s="2">
        <f t="shared" si="152"/>
        <v>0.01</v>
      </c>
      <c r="HJ62" s="2">
        <f t="shared" si="153"/>
        <v>15.01</v>
      </c>
      <c r="HK62" s="2">
        <f t="shared" si="154"/>
        <v>15</v>
      </c>
      <c r="HL62" s="2">
        <f t="shared" si="207"/>
        <v>0</v>
      </c>
      <c r="HM62" s="2">
        <f t="shared" si="155"/>
        <v>1.0999999999999999E-2</v>
      </c>
      <c r="HN62" s="2">
        <f t="shared" si="156"/>
        <v>15.010999999999999</v>
      </c>
      <c r="HO62" s="2">
        <f t="shared" si="157"/>
        <v>15</v>
      </c>
      <c r="HP62" s="2">
        <f t="shared" si="208"/>
        <v>0</v>
      </c>
      <c r="HQ62" s="2">
        <f t="shared" si="158"/>
        <v>3.0000000000000001E-3</v>
      </c>
      <c r="HR62" s="2">
        <f t="shared" si="159"/>
        <v>15.003</v>
      </c>
      <c r="HS62" s="2">
        <f t="shared" si="160"/>
        <v>15</v>
      </c>
      <c r="HV62" s="2">
        <f t="shared" si="209"/>
        <v>0</v>
      </c>
      <c r="HW62" s="2">
        <f t="shared" si="236"/>
        <v>4.0000000000000001E-3</v>
      </c>
      <c r="HX62" s="2">
        <f t="shared" si="237"/>
        <v>15.004</v>
      </c>
      <c r="HY62" s="2">
        <f t="shared" si="161"/>
        <v>15</v>
      </c>
      <c r="HZ62" s="2">
        <f t="shared" si="210"/>
        <v>0</v>
      </c>
      <c r="IA62" s="2">
        <f t="shared" si="162"/>
        <v>8.9999999999999993E-3</v>
      </c>
      <c r="IB62" s="2">
        <f t="shared" si="163"/>
        <v>15.009</v>
      </c>
      <c r="IC62" s="2">
        <f t="shared" si="164"/>
        <v>15</v>
      </c>
      <c r="ID62" s="2">
        <f t="shared" si="211"/>
        <v>0</v>
      </c>
      <c r="IE62" s="2">
        <f t="shared" si="165"/>
        <v>1.0999999999999999E-2</v>
      </c>
      <c r="IF62" s="2">
        <f t="shared" si="166"/>
        <v>15.010999999999999</v>
      </c>
      <c r="IG62" s="2">
        <f t="shared" si="167"/>
        <v>15</v>
      </c>
      <c r="IH62" s="2">
        <f t="shared" si="212"/>
        <v>0</v>
      </c>
      <c r="II62" s="2">
        <f t="shared" si="168"/>
        <v>1.0999999999999999E-2</v>
      </c>
      <c r="IJ62" s="2">
        <f t="shared" si="169"/>
        <v>15.010999999999999</v>
      </c>
      <c r="IK62" s="2">
        <f t="shared" si="170"/>
        <v>15</v>
      </c>
      <c r="IL62" s="2">
        <f t="shared" si="213"/>
        <v>0</v>
      </c>
      <c r="IM62" s="2">
        <f t="shared" si="171"/>
        <v>4.0000000000000001E-3</v>
      </c>
      <c r="IN62" s="2">
        <f t="shared" si="172"/>
        <v>15.004</v>
      </c>
      <c r="IO62" s="2">
        <f t="shared" si="173"/>
        <v>15</v>
      </c>
      <c r="IP62" s="2">
        <f t="shared" si="214"/>
        <v>0</v>
      </c>
      <c r="IQ62" s="2">
        <f t="shared" si="174"/>
        <v>8.0000000000000002E-3</v>
      </c>
      <c r="IR62" s="2">
        <f t="shared" si="175"/>
        <v>15.007999999999999</v>
      </c>
      <c r="IS62" s="2">
        <f t="shared" si="176"/>
        <v>15</v>
      </c>
      <c r="IT62" s="2">
        <f t="shared" si="215"/>
        <v>0</v>
      </c>
      <c r="IU62" s="2">
        <f t="shared" si="177"/>
        <v>2E-3</v>
      </c>
      <c r="IV62" s="2">
        <f t="shared" si="178"/>
        <v>15.002000000000001</v>
      </c>
      <c r="IW62" s="2">
        <f t="shared" si="179"/>
        <v>15</v>
      </c>
    </row>
    <row r="63" spans="1:257" x14ac:dyDescent="0.45">
      <c r="A63" s="2">
        <f t="shared" si="63"/>
        <v>15</v>
      </c>
      <c r="B63" s="32">
        <v>59</v>
      </c>
      <c r="C63" s="22"/>
      <c r="D63" s="22"/>
      <c r="E63" s="22"/>
      <c r="F63" s="2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24">
        <f t="shared" si="216"/>
        <v>2000</v>
      </c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24">
        <f t="shared" si="64"/>
        <v>0</v>
      </c>
      <c r="AL63" s="24">
        <f t="shared" si="217"/>
        <v>2000</v>
      </c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24">
        <f t="shared" si="65"/>
        <v>0</v>
      </c>
      <c r="AX63" s="24">
        <f t="shared" si="218"/>
        <v>2000</v>
      </c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24">
        <f t="shared" si="66"/>
        <v>0</v>
      </c>
      <c r="BJ63" s="24">
        <f t="shared" si="219"/>
        <v>2000</v>
      </c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24">
        <f t="shared" si="67"/>
        <v>0</v>
      </c>
      <c r="BV63" s="24">
        <f t="shared" si="220"/>
        <v>2000</v>
      </c>
      <c r="BW63" s="24"/>
      <c r="BX63" s="24"/>
      <c r="BY63" s="24"/>
      <c r="BZ63" s="24">
        <f t="shared" si="71"/>
        <v>15</v>
      </c>
      <c r="CA63" s="24">
        <f t="shared" si="72"/>
        <v>15</v>
      </c>
      <c r="CB63" s="24">
        <f t="shared" si="221"/>
        <v>15</v>
      </c>
      <c r="CC63" s="24">
        <f t="shared" si="222"/>
        <v>15</v>
      </c>
      <c r="CD63" s="24">
        <f t="shared" si="223"/>
        <v>15</v>
      </c>
      <c r="CE63" s="24">
        <f t="shared" si="224"/>
        <v>15</v>
      </c>
      <c r="CF63" s="24">
        <f t="shared" si="225"/>
        <v>15</v>
      </c>
      <c r="CG63" s="24" t="str">
        <f>IF($O63=Constants!$B$2,RANK($CA63,$CA$6:$CA$64,1),"-")</f>
        <v>-</v>
      </c>
      <c r="CH63" s="24" t="str">
        <f t="shared" si="73"/>
        <v/>
      </c>
      <c r="CI63" s="24" t="str">
        <f>IF($O63=Constants!$B$3,RANK($CA63,$CA$6:$CA$64,1),"-")</f>
        <v>-</v>
      </c>
      <c r="CJ63" s="24" t="str">
        <f t="shared" si="74"/>
        <v/>
      </c>
      <c r="CK63" s="24" t="str">
        <f>IF($O63=Constants!$B$4,RANK($CA63,$CA$6:$CA$64,1),"-")</f>
        <v>-</v>
      </c>
      <c r="CL63" s="24" t="str">
        <f t="shared" si="75"/>
        <v/>
      </c>
      <c r="CM63" s="24" t="str">
        <f>IF($O63=Constants!$B$5,RANK($CA63,$CA$6:$CA$64,1),"-")</f>
        <v>-</v>
      </c>
      <c r="CN63" s="24" t="str">
        <f t="shared" si="76"/>
        <v/>
      </c>
      <c r="CO63" s="24" t="str">
        <f>IF($O63=Constants!$B$6,RANK($CA63,$CA$6:$CA$64,1),"-")</f>
        <v>-</v>
      </c>
      <c r="CP63" s="24" t="str">
        <f t="shared" si="77"/>
        <v/>
      </c>
      <c r="CQ63" s="24" t="str">
        <f>IF($O63=Constants!$B$7,RANK($CA63,$CA$6:$CA$64,1),"-")</f>
        <v>-</v>
      </c>
      <c r="CR63" s="24" t="str">
        <f t="shared" si="78"/>
        <v/>
      </c>
      <c r="CS63" s="24" t="str">
        <f>IF($G63=Constants!$C$4,RANK($CA63,$CA$6:$CA$64,1),"-")</f>
        <v>-</v>
      </c>
      <c r="CT63" s="24" t="str">
        <f t="shared" si="79"/>
        <v xml:space="preserve"> </v>
      </c>
      <c r="CU63" s="24" t="str">
        <f>IF($G63=Constants!$C$2,RANK($CA63,$CA$6:$CA$64,1),"-")</f>
        <v>-</v>
      </c>
      <c r="CV63" s="24" t="str">
        <f t="shared" si="80"/>
        <v xml:space="preserve"> </v>
      </c>
      <c r="CW63" s="24" t="str">
        <f t="shared" si="81"/>
        <v xml:space="preserve"> </v>
      </c>
      <c r="CX63" s="57">
        <f t="shared" si="180"/>
        <v>0</v>
      </c>
      <c r="CY63" s="24">
        <f t="shared" si="82"/>
        <v>0</v>
      </c>
      <c r="DA63" s="2">
        <f t="shared" si="181"/>
        <v>0</v>
      </c>
      <c r="DB63" s="2">
        <f t="shared" si="226"/>
        <v>1.2E-2</v>
      </c>
      <c r="DC63" s="2">
        <f t="shared" si="83"/>
        <v>15.012</v>
      </c>
      <c r="DD63" s="2">
        <f t="shared" si="84"/>
        <v>15</v>
      </c>
      <c r="DE63" s="2">
        <f t="shared" si="182"/>
        <v>0</v>
      </c>
      <c r="DF63" s="2">
        <f t="shared" si="85"/>
        <v>1.2999999999999999E-2</v>
      </c>
      <c r="DG63" s="2">
        <f t="shared" si="86"/>
        <v>15.013</v>
      </c>
      <c r="DH63" s="2">
        <f t="shared" si="87"/>
        <v>15</v>
      </c>
      <c r="DI63" s="2">
        <f t="shared" si="183"/>
        <v>0</v>
      </c>
      <c r="DJ63" s="2">
        <f t="shared" si="88"/>
        <v>1.4E-2</v>
      </c>
      <c r="DK63" s="2">
        <f t="shared" si="89"/>
        <v>15.013999999999999</v>
      </c>
      <c r="DL63" s="2">
        <f t="shared" si="90"/>
        <v>15</v>
      </c>
      <c r="DM63" s="2">
        <f t="shared" si="184"/>
        <v>0</v>
      </c>
      <c r="DN63" s="2">
        <f t="shared" si="91"/>
        <v>1.4999999999999999E-2</v>
      </c>
      <c r="DO63" s="2">
        <f t="shared" si="92"/>
        <v>15.015000000000001</v>
      </c>
      <c r="DP63" s="2">
        <f t="shared" si="93"/>
        <v>15</v>
      </c>
      <c r="DQ63" s="2">
        <f t="shared" si="185"/>
        <v>0</v>
      </c>
      <c r="DR63" s="2">
        <f t="shared" si="94"/>
        <v>1.2E-2</v>
      </c>
      <c r="DS63" s="2">
        <f t="shared" si="95"/>
        <v>15.012</v>
      </c>
      <c r="DT63" s="2">
        <f t="shared" si="96"/>
        <v>15</v>
      </c>
      <c r="DU63" s="2">
        <f t="shared" si="186"/>
        <v>0</v>
      </c>
      <c r="DV63" s="2">
        <f t="shared" si="97"/>
        <v>1.4999999999999999E-2</v>
      </c>
      <c r="DW63" s="2">
        <f t="shared" si="98"/>
        <v>15.015000000000001</v>
      </c>
      <c r="DX63" s="2">
        <f t="shared" si="99"/>
        <v>15</v>
      </c>
      <c r="DY63" s="2">
        <f t="shared" si="187"/>
        <v>0</v>
      </c>
      <c r="DZ63" s="2">
        <f t="shared" si="100"/>
        <v>1.2E-2</v>
      </c>
      <c r="EA63" s="2">
        <f t="shared" si="101"/>
        <v>15.012</v>
      </c>
      <c r="EB63" s="2">
        <f t="shared" si="102"/>
        <v>15</v>
      </c>
      <c r="EE63" s="2">
        <f t="shared" si="188"/>
        <v>0</v>
      </c>
      <c r="EF63" s="2">
        <f t="shared" si="227"/>
        <v>1.2E-2</v>
      </c>
      <c r="EG63" s="2">
        <f t="shared" si="103"/>
        <v>15.012</v>
      </c>
      <c r="EH63" s="2">
        <f t="shared" si="104"/>
        <v>15</v>
      </c>
      <c r="EI63" s="2">
        <f t="shared" si="189"/>
        <v>0</v>
      </c>
      <c r="EJ63" s="2">
        <f t="shared" si="105"/>
        <v>1.2E-2</v>
      </c>
      <c r="EK63" s="2">
        <f t="shared" ref="EK63:EK64" si="238">EH63+EJ63</f>
        <v>15.012</v>
      </c>
      <c r="EL63" s="2">
        <f t="shared" si="107"/>
        <v>15</v>
      </c>
      <c r="EM63" s="2">
        <f t="shared" si="190"/>
        <v>0</v>
      </c>
      <c r="EN63" s="2">
        <f t="shared" si="108"/>
        <v>1.4E-2</v>
      </c>
      <c r="EO63" s="2">
        <f t="shared" ref="EO63:EO64" si="239">EL63+EN63</f>
        <v>15.013999999999999</v>
      </c>
      <c r="EP63" s="2">
        <f t="shared" si="110"/>
        <v>15</v>
      </c>
      <c r="EQ63" s="2">
        <f t="shared" si="191"/>
        <v>0</v>
      </c>
      <c r="ER63" s="2">
        <f t="shared" si="111"/>
        <v>1.4999999999999999E-2</v>
      </c>
      <c r="ES63" s="2">
        <f t="shared" ref="ES63:ES64" si="240">EP63+ER63</f>
        <v>15.015000000000001</v>
      </c>
      <c r="ET63" s="2">
        <f t="shared" si="113"/>
        <v>15</v>
      </c>
      <c r="EU63" s="2">
        <f t="shared" si="192"/>
        <v>0</v>
      </c>
      <c r="EV63" s="2">
        <f t="shared" si="114"/>
        <v>1.2E-2</v>
      </c>
      <c r="EW63" s="2">
        <f t="shared" ref="EW63:EW64" si="241">ET63+EV63</f>
        <v>15.012</v>
      </c>
      <c r="EX63" s="2">
        <f t="shared" si="116"/>
        <v>15</v>
      </c>
      <c r="EY63" s="2">
        <f t="shared" si="193"/>
        <v>0</v>
      </c>
      <c r="EZ63" s="2">
        <f t="shared" si="117"/>
        <v>1.4E-2</v>
      </c>
      <c r="FA63" s="2">
        <f t="shared" ref="FA63:FA64" si="242">EX63+EZ63</f>
        <v>15.013999999999999</v>
      </c>
      <c r="FB63" s="2">
        <f t="shared" si="119"/>
        <v>15</v>
      </c>
      <c r="FC63" s="2">
        <f t="shared" si="194"/>
        <v>0</v>
      </c>
      <c r="FD63" s="2">
        <f t="shared" si="120"/>
        <v>8.0000000000000002E-3</v>
      </c>
      <c r="FE63" s="2">
        <f t="shared" ref="FE63:FE64" si="243">FB63+FD63</f>
        <v>15.007999999999999</v>
      </c>
      <c r="FF63" s="2">
        <f t="shared" si="122"/>
        <v>15</v>
      </c>
      <c r="FH63" s="2">
        <f t="shared" si="195"/>
        <v>0</v>
      </c>
      <c r="FI63" s="2">
        <f t="shared" si="228"/>
        <v>1.2E-2</v>
      </c>
      <c r="FJ63" s="2">
        <f t="shared" si="229"/>
        <v>15.012</v>
      </c>
      <c r="FK63" s="2">
        <f t="shared" si="123"/>
        <v>15</v>
      </c>
      <c r="FL63" s="2">
        <f t="shared" si="196"/>
        <v>0</v>
      </c>
      <c r="FM63" s="2">
        <f t="shared" si="124"/>
        <v>1.2E-2</v>
      </c>
      <c r="FN63" s="2">
        <f t="shared" ref="FN63:FN64" si="244">FK63+FM63</f>
        <v>15.012</v>
      </c>
      <c r="FO63" s="2">
        <f t="shared" si="126"/>
        <v>15</v>
      </c>
      <c r="FP63" s="2">
        <f t="shared" si="197"/>
        <v>0</v>
      </c>
      <c r="FQ63" s="2">
        <f t="shared" si="127"/>
        <v>1.4E-2</v>
      </c>
      <c r="FR63" s="2">
        <f t="shared" ref="FR63:FR64" si="245">FO63+FQ63</f>
        <v>15.013999999999999</v>
      </c>
      <c r="FS63" s="2">
        <f t="shared" si="129"/>
        <v>15</v>
      </c>
      <c r="FT63" s="2">
        <f t="shared" si="198"/>
        <v>0</v>
      </c>
      <c r="FU63" s="2">
        <f t="shared" si="130"/>
        <v>1.4999999999999999E-2</v>
      </c>
      <c r="FV63" s="2">
        <f t="shared" ref="FV63:FV64" si="246">FS63+FU63</f>
        <v>15.015000000000001</v>
      </c>
      <c r="FW63" s="2">
        <f t="shared" si="132"/>
        <v>15</v>
      </c>
      <c r="FX63" s="2">
        <f t="shared" si="199"/>
        <v>0</v>
      </c>
      <c r="FY63" s="2">
        <f t="shared" si="133"/>
        <v>0.01</v>
      </c>
      <c r="FZ63" s="2">
        <f t="shared" ref="FZ63:FZ64" si="247">FW63+FY63</f>
        <v>15.01</v>
      </c>
      <c r="GA63" s="2">
        <f t="shared" si="135"/>
        <v>15</v>
      </c>
      <c r="GB63" s="2">
        <f t="shared" si="200"/>
        <v>0</v>
      </c>
      <c r="GC63" s="2">
        <f t="shared" si="136"/>
        <v>1.2E-2</v>
      </c>
      <c r="GD63" s="2">
        <f t="shared" ref="GD63:GD64" si="248">GA63+GC63</f>
        <v>15.012</v>
      </c>
      <c r="GE63" s="2">
        <f t="shared" si="138"/>
        <v>15</v>
      </c>
      <c r="GF63" s="2">
        <f t="shared" si="201"/>
        <v>0</v>
      </c>
      <c r="GG63" s="2">
        <f t="shared" si="139"/>
        <v>3.0000000000000001E-3</v>
      </c>
      <c r="GH63" s="2">
        <f t="shared" ref="GH63:GH64" si="249">GE63+GG63</f>
        <v>15.003</v>
      </c>
      <c r="GI63" s="2">
        <f t="shared" si="141"/>
        <v>15</v>
      </c>
      <c r="GM63" s="2">
        <f t="shared" si="230"/>
        <v>0</v>
      </c>
      <c r="GN63" s="2" t="str">
        <f t="shared" si="231"/>
        <v>NO</v>
      </c>
      <c r="GO63" s="2">
        <f t="shared" si="232"/>
        <v>2000</v>
      </c>
      <c r="GP63" s="2" t="str">
        <f t="shared" si="233"/>
        <v>YES</v>
      </c>
      <c r="GR63" s="2">
        <f t="shared" si="202"/>
        <v>0</v>
      </c>
      <c r="GS63" s="2">
        <f t="shared" si="234"/>
        <v>6.0000000000000001E-3</v>
      </c>
      <c r="GT63" s="2">
        <f t="shared" si="235"/>
        <v>15.006</v>
      </c>
      <c r="GU63" s="2">
        <f t="shared" si="142"/>
        <v>15</v>
      </c>
      <c r="GV63" s="2">
        <f t="shared" si="203"/>
        <v>0</v>
      </c>
      <c r="GW63" s="2">
        <f t="shared" si="143"/>
        <v>1.0999999999999999E-2</v>
      </c>
      <c r="GX63" s="2">
        <f t="shared" ref="GX63:GX64" si="250">GU63+GW63</f>
        <v>15.010999999999999</v>
      </c>
      <c r="GY63" s="2">
        <f t="shared" si="145"/>
        <v>15</v>
      </c>
      <c r="GZ63" s="2">
        <f t="shared" si="204"/>
        <v>0</v>
      </c>
      <c r="HA63" s="2">
        <f t="shared" si="146"/>
        <v>1.4E-2</v>
      </c>
      <c r="HB63" s="2">
        <f t="shared" ref="HB63:HB64" si="251">GY63+HA63</f>
        <v>15.013999999999999</v>
      </c>
      <c r="HC63" s="2">
        <f t="shared" si="148"/>
        <v>15</v>
      </c>
      <c r="HD63" s="2">
        <f t="shared" si="205"/>
        <v>0</v>
      </c>
      <c r="HE63" s="2">
        <f t="shared" si="149"/>
        <v>1.4E-2</v>
      </c>
      <c r="HF63" s="2">
        <f t="shared" ref="HF63:HF64" si="252">HC63+HE63</f>
        <v>15.013999999999999</v>
      </c>
      <c r="HG63" s="2">
        <f t="shared" si="151"/>
        <v>15</v>
      </c>
      <c r="HH63" s="2">
        <f t="shared" si="206"/>
        <v>0</v>
      </c>
      <c r="HI63" s="2">
        <f t="shared" si="152"/>
        <v>0.01</v>
      </c>
      <c r="HJ63" s="2">
        <f t="shared" ref="HJ63:HJ64" si="253">HG63+HI63</f>
        <v>15.01</v>
      </c>
      <c r="HK63" s="2">
        <f t="shared" si="154"/>
        <v>15</v>
      </c>
      <c r="HL63" s="2">
        <f t="shared" si="207"/>
        <v>0</v>
      </c>
      <c r="HM63" s="2">
        <f t="shared" si="155"/>
        <v>1.0999999999999999E-2</v>
      </c>
      <c r="HN63" s="2">
        <f t="shared" ref="HN63:HN64" si="254">HK63+HM63</f>
        <v>15.010999999999999</v>
      </c>
      <c r="HO63" s="2">
        <f t="shared" si="157"/>
        <v>15</v>
      </c>
      <c r="HP63" s="2">
        <f t="shared" si="208"/>
        <v>0</v>
      </c>
      <c r="HQ63" s="2">
        <f t="shared" si="158"/>
        <v>3.0000000000000001E-3</v>
      </c>
      <c r="HR63" s="2">
        <f t="shared" ref="HR63:HR64" si="255">HO63+HQ63</f>
        <v>15.003</v>
      </c>
      <c r="HS63" s="2">
        <f t="shared" si="160"/>
        <v>15</v>
      </c>
      <c r="HV63" s="2">
        <f t="shared" si="209"/>
        <v>0</v>
      </c>
      <c r="HW63" s="2">
        <f t="shared" si="236"/>
        <v>4.0000000000000001E-3</v>
      </c>
      <c r="HX63" s="2">
        <f t="shared" si="237"/>
        <v>15.004</v>
      </c>
      <c r="HY63" s="2">
        <f t="shared" si="161"/>
        <v>15</v>
      </c>
      <c r="HZ63" s="2">
        <f t="shared" si="210"/>
        <v>0</v>
      </c>
      <c r="IA63" s="2">
        <f t="shared" si="162"/>
        <v>8.9999999999999993E-3</v>
      </c>
      <c r="IB63" s="2">
        <f t="shared" ref="IB63:IB64" si="256">HY63+IA63</f>
        <v>15.009</v>
      </c>
      <c r="IC63" s="2">
        <f t="shared" si="164"/>
        <v>15</v>
      </c>
      <c r="ID63" s="2">
        <f t="shared" si="211"/>
        <v>0</v>
      </c>
      <c r="IE63" s="2">
        <f t="shared" si="165"/>
        <v>1.0999999999999999E-2</v>
      </c>
      <c r="IF63" s="2">
        <f t="shared" ref="IF63:IF64" si="257">IC63+IE63</f>
        <v>15.010999999999999</v>
      </c>
      <c r="IG63" s="2">
        <f t="shared" si="167"/>
        <v>15</v>
      </c>
      <c r="IH63" s="2">
        <f t="shared" si="212"/>
        <v>0</v>
      </c>
      <c r="II63" s="2">
        <f t="shared" si="168"/>
        <v>1.0999999999999999E-2</v>
      </c>
      <c r="IJ63" s="2">
        <f t="shared" ref="IJ63:IJ64" si="258">IG63+II63</f>
        <v>15.010999999999999</v>
      </c>
      <c r="IK63" s="2">
        <f t="shared" si="170"/>
        <v>15</v>
      </c>
      <c r="IL63" s="2">
        <f t="shared" si="213"/>
        <v>0</v>
      </c>
      <c r="IM63" s="2">
        <f t="shared" si="171"/>
        <v>4.0000000000000001E-3</v>
      </c>
      <c r="IN63" s="2">
        <f t="shared" ref="IN63:IN64" si="259">IK63+IM63</f>
        <v>15.004</v>
      </c>
      <c r="IO63" s="2">
        <f t="shared" si="173"/>
        <v>15</v>
      </c>
      <c r="IP63" s="2">
        <f t="shared" si="214"/>
        <v>0</v>
      </c>
      <c r="IQ63" s="2">
        <f t="shared" si="174"/>
        <v>8.0000000000000002E-3</v>
      </c>
      <c r="IR63" s="2">
        <f t="shared" ref="IR63:IR64" si="260">IO63+IQ63</f>
        <v>15.007999999999999</v>
      </c>
      <c r="IS63" s="2">
        <f t="shared" si="176"/>
        <v>15</v>
      </c>
      <c r="IT63" s="2">
        <f t="shared" si="215"/>
        <v>0</v>
      </c>
      <c r="IU63" s="2">
        <f t="shared" si="177"/>
        <v>2E-3</v>
      </c>
      <c r="IV63" s="2">
        <f t="shared" ref="IV63:IV64" si="261">IS63+IU63</f>
        <v>15.002000000000001</v>
      </c>
      <c r="IW63" s="2">
        <f t="shared" si="179"/>
        <v>15</v>
      </c>
    </row>
    <row r="64" spans="1:257" x14ac:dyDescent="0.45">
      <c r="A64" s="2">
        <f t="shared" si="63"/>
        <v>15</v>
      </c>
      <c r="B64" s="32">
        <v>60</v>
      </c>
      <c r="C64" s="22"/>
      <c r="D64" s="22"/>
      <c r="E64" s="22"/>
      <c r="F64" s="2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24">
        <f t="shared" si="216"/>
        <v>2000</v>
      </c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24">
        <f t="shared" si="64"/>
        <v>0</v>
      </c>
      <c r="AL64" s="24">
        <f t="shared" si="217"/>
        <v>2000</v>
      </c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24">
        <f t="shared" si="65"/>
        <v>0</v>
      </c>
      <c r="AX64" s="24">
        <f t="shared" si="218"/>
        <v>2000</v>
      </c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24">
        <f t="shared" si="66"/>
        <v>0</v>
      </c>
      <c r="BJ64" s="24">
        <f t="shared" si="219"/>
        <v>2000</v>
      </c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24">
        <f t="shared" si="67"/>
        <v>0</v>
      </c>
      <c r="BV64" s="24">
        <f t="shared" si="220"/>
        <v>2000</v>
      </c>
      <c r="BW64" s="24"/>
      <c r="BX64" s="24"/>
      <c r="BY64" s="24"/>
      <c r="BZ64" s="24">
        <f t="shared" si="71"/>
        <v>15</v>
      </c>
      <c r="CA64" s="24">
        <f t="shared" si="72"/>
        <v>15</v>
      </c>
      <c r="CB64" s="24">
        <f t="shared" si="221"/>
        <v>15</v>
      </c>
      <c r="CC64" s="24">
        <f t="shared" si="222"/>
        <v>15</v>
      </c>
      <c r="CD64" s="24">
        <f t="shared" si="223"/>
        <v>15</v>
      </c>
      <c r="CE64" s="24">
        <f t="shared" si="224"/>
        <v>15</v>
      </c>
      <c r="CF64" s="24">
        <f t="shared" si="225"/>
        <v>15</v>
      </c>
      <c r="CG64" s="24" t="str">
        <f>IF($O64=Constants!$B$2,RANK($CA64,$CA$6:$CA$64,1),"-")</f>
        <v>-</v>
      </c>
      <c r="CH64" s="24" t="str">
        <f t="shared" si="73"/>
        <v/>
      </c>
      <c r="CI64" s="24" t="str">
        <f>IF($O64=Constants!$B$3,RANK($CA64,$CA$6:$CA$64,1),"-")</f>
        <v>-</v>
      </c>
      <c r="CJ64" s="24" t="str">
        <f t="shared" si="74"/>
        <v/>
      </c>
      <c r="CK64" s="24" t="str">
        <f>IF($O64=Constants!$B$4,RANK($CA64,$CA$6:$CA$64,1),"-")</f>
        <v>-</v>
      </c>
      <c r="CL64" s="24" t="str">
        <f t="shared" si="75"/>
        <v/>
      </c>
      <c r="CM64" s="24" t="str">
        <f>IF($O64=Constants!$B$5,RANK($CA64,$CA$6:$CA$64,1),"-")</f>
        <v>-</v>
      </c>
      <c r="CN64" s="24" t="str">
        <f t="shared" si="76"/>
        <v/>
      </c>
      <c r="CO64" s="24" t="str">
        <f>IF($O64=Constants!$B$6,RANK($CA64,$CA$6:$CA$64,1),"-")</f>
        <v>-</v>
      </c>
      <c r="CP64" s="24" t="str">
        <f t="shared" si="77"/>
        <v/>
      </c>
      <c r="CQ64" s="24" t="str">
        <f>IF($O64=Constants!$B$7,RANK($CA64,$CA$6:$CA$64,1),"-")</f>
        <v>-</v>
      </c>
      <c r="CR64" s="24" t="str">
        <f t="shared" si="78"/>
        <v/>
      </c>
      <c r="CS64" s="24" t="str">
        <f>IF($G64=Constants!$C$4,RANK($CA64,$CA$6:$CA$64,1),"-")</f>
        <v>-</v>
      </c>
      <c r="CT64" s="24" t="str">
        <f t="shared" si="79"/>
        <v xml:space="preserve"> </v>
      </c>
      <c r="CU64" s="24" t="str">
        <f>IF($G64=Constants!$C$2,RANK($CA64,$CA$6:$CA$64,1),"-")</f>
        <v>-</v>
      </c>
      <c r="CV64" s="24" t="str">
        <f t="shared" si="80"/>
        <v xml:space="preserve"> </v>
      </c>
      <c r="CW64" s="24" t="str">
        <f t="shared" si="81"/>
        <v xml:space="preserve"> </v>
      </c>
      <c r="CX64" s="57">
        <f t="shared" si="180"/>
        <v>0</v>
      </c>
      <c r="CY64" s="24">
        <f t="shared" si="82"/>
        <v>0</v>
      </c>
      <c r="DA64" s="2">
        <f t="shared" si="181"/>
        <v>0</v>
      </c>
      <c r="DB64" s="2">
        <f t="shared" si="226"/>
        <v>1.2E-2</v>
      </c>
      <c r="DC64" s="2">
        <f t="shared" si="83"/>
        <v>15.012</v>
      </c>
      <c r="DD64" s="2">
        <f t="shared" si="84"/>
        <v>15</v>
      </c>
      <c r="DE64" s="2">
        <f t="shared" si="182"/>
        <v>0</v>
      </c>
      <c r="DF64" s="2">
        <f t="shared" si="85"/>
        <v>1.2999999999999999E-2</v>
      </c>
      <c r="DG64" s="2">
        <f t="shared" si="86"/>
        <v>15.013</v>
      </c>
      <c r="DH64" s="2">
        <f t="shared" si="87"/>
        <v>15</v>
      </c>
      <c r="DI64" s="2">
        <f t="shared" si="183"/>
        <v>0</v>
      </c>
      <c r="DJ64" s="2">
        <f t="shared" si="88"/>
        <v>1.4E-2</v>
      </c>
      <c r="DK64" s="2">
        <f t="shared" si="89"/>
        <v>15.013999999999999</v>
      </c>
      <c r="DL64" s="2">
        <f t="shared" si="90"/>
        <v>15</v>
      </c>
      <c r="DM64" s="2">
        <f t="shared" si="184"/>
        <v>0</v>
      </c>
      <c r="DN64" s="2">
        <f t="shared" si="91"/>
        <v>1.4999999999999999E-2</v>
      </c>
      <c r="DO64" s="2">
        <f t="shared" si="92"/>
        <v>15.015000000000001</v>
      </c>
      <c r="DP64" s="2">
        <f t="shared" si="93"/>
        <v>15</v>
      </c>
      <c r="DQ64" s="2">
        <f t="shared" si="185"/>
        <v>0</v>
      </c>
      <c r="DR64" s="2">
        <f t="shared" si="94"/>
        <v>1.2E-2</v>
      </c>
      <c r="DS64" s="2">
        <f t="shared" si="95"/>
        <v>15.012</v>
      </c>
      <c r="DT64" s="2">
        <f t="shared" si="96"/>
        <v>15</v>
      </c>
      <c r="DU64" s="2">
        <f t="shared" si="186"/>
        <v>0</v>
      </c>
      <c r="DV64" s="2">
        <f t="shared" si="97"/>
        <v>1.4999999999999999E-2</v>
      </c>
      <c r="DW64" s="2">
        <f t="shared" si="98"/>
        <v>15.015000000000001</v>
      </c>
      <c r="DX64" s="2">
        <f t="shared" si="99"/>
        <v>15</v>
      </c>
      <c r="DY64" s="2">
        <f t="shared" si="187"/>
        <v>0</v>
      </c>
      <c r="DZ64" s="2">
        <f t="shared" si="100"/>
        <v>1.2E-2</v>
      </c>
      <c r="EA64" s="2">
        <f t="shared" si="101"/>
        <v>15.012</v>
      </c>
      <c r="EB64" s="2">
        <f t="shared" si="102"/>
        <v>15</v>
      </c>
      <c r="EE64" s="2">
        <f t="shared" si="188"/>
        <v>0</v>
      </c>
      <c r="EF64" s="2">
        <f t="shared" si="227"/>
        <v>1.2E-2</v>
      </c>
      <c r="EG64" s="2">
        <f t="shared" si="103"/>
        <v>15.012</v>
      </c>
      <c r="EH64" s="2">
        <f t="shared" si="104"/>
        <v>15</v>
      </c>
      <c r="EI64" s="2">
        <f t="shared" si="189"/>
        <v>0</v>
      </c>
      <c r="EJ64" s="2">
        <f t="shared" si="105"/>
        <v>1.2E-2</v>
      </c>
      <c r="EK64" s="2">
        <f t="shared" si="238"/>
        <v>15.012</v>
      </c>
      <c r="EL64" s="2">
        <f t="shared" si="107"/>
        <v>15</v>
      </c>
      <c r="EM64" s="2">
        <f t="shared" si="190"/>
        <v>0</v>
      </c>
      <c r="EN64" s="2">
        <f t="shared" si="108"/>
        <v>1.4E-2</v>
      </c>
      <c r="EO64" s="2">
        <f t="shared" si="239"/>
        <v>15.013999999999999</v>
      </c>
      <c r="EP64" s="2">
        <f t="shared" si="110"/>
        <v>15</v>
      </c>
      <c r="EQ64" s="2">
        <f t="shared" si="191"/>
        <v>0</v>
      </c>
      <c r="ER64" s="2">
        <f t="shared" si="111"/>
        <v>1.4999999999999999E-2</v>
      </c>
      <c r="ES64" s="2">
        <f t="shared" si="240"/>
        <v>15.015000000000001</v>
      </c>
      <c r="ET64" s="2">
        <f t="shared" si="113"/>
        <v>15</v>
      </c>
      <c r="EU64" s="2">
        <f t="shared" si="192"/>
        <v>0</v>
      </c>
      <c r="EV64" s="2">
        <f t="shared" si="114"/>
        <v>1.2E-2</v>
      </c>
      <c r="EW64" s="2">
        <f t="shared" si="241"/>
        <v>15.012</v>
      </c>
      <c r="EX64" s="2">
        <f t="shared" si="116"/>
        <v>15</v>
      </c>
      <c r="EY64" s="2">
        <f t="shared" si="193"/>
        <v>0</v>
      </c>
      <c r="EZ64" s="2">
        <f t="shared" si="117"/>
        <v>1.4E-2</v>
      </c>
      <c r="FA64" s="2">
        <f t="shared" si="242"/>
        <v>15.013999999999999</v>
      </c>
      <c r="FB64" s="2">
        <f t="shared" si="119"/>
        <v>15</v>
      </c>
      <c r="FC64" s="2">
        <f t="shared" si="194"/>
        <v>0</v>
      </c>
      <c r="FD64" s="2">
        <f t="shared" si="120"/>
        <v>8.0000000000000002E-3</v>
      </c>
      <c r="FE64" s="2">
        <f t="shared" si="243"/>
        <v>15.007999999999999</v>
      </c>
      <c r="FF64" s="2">
        <f t="shared" si="122"/>
        <v>15</v>
      </c>
      <c r="FH64" s="2">
        <f t="shared" si="195"/>
        <v>0</v>
      </c>
      <c r="FI64" s="2">
        <f t="shared" si="228"/>
        <v>1.2E-2</v>
      </c>
      <c r="FJ64" s="2">
        <f t="shared" si="229"/>
        <v>15.012</v>
      </c>
      <c r="FK64" s="2">
        <f t="shared" si="123"/>
        <v>15</v>
      </c>
      <c r="FL64" s="2">
        <f t="shared" si="196"/>
        <v>0</v>
      </c>
      <c r="FM64" s="2">
        <f t="shared" si="124"/>
        <v>1.2E-2</v>
      </c>
      <c r="FN64" s="2">
        <f t="shared" si="244"/>
        <v>15.012</v>
      </c>
      <c r="FO64" s="2">
        <f t="shared" si="126"/>
        <v>15</v>
      </c>
      <c r="FP64" s="2">
        <f t="shared" si="197"/>
        <v>0</v>
      </c>
      <c r="FQ64" s="2">
        <f t="shared" si="127"/>
        <v>1.4E-2</v>
      </c>
      <c r="FR64" s="2">
        <f t="shared" si="245"/>
        <v>15.013999999999999</v>
      </c>
      <c r="FS64" s="2">
        <f t="shared" si="129"/>
        <v>15</v>
      </c>
      <c r="FT64" s="2">
        <f t="shared" si="198"/>
        <v>0</v>
      </c>
      <c r="FU64" s="2">
        <f t="shared" si="130"/>
        <v>1.4999999999999999E-2</v>
      </c>
      <c r="FV64" s="2">
        <f t="shared" si="246"/>
        <v>15.015000000000001</v>
      </c>
      <c r="FW64" s="2">
        <f t="shared" si="132"/>
        <v>15</v>
      </c>
      <c r="FX64" s="2">
        <f t="shared" si="199"/>
        <v>0</v>
      </c>
      <c r="FY64" s="2">
        <f t="shared" si="133"/>
        <v>0.01</v>
      </c>
      <c r="FZ64" s="2">
        <f t="shared" si="247"/>
        <v>15.01</v>
      </c>
      <c r="GA64" s="2">
        <f t="shared" si="135"/>
        <v>15</v>
      </c>
      <c r="GB64" s="2">
        <f t="shared" si="200"/>
        <v>0</v>
      </c>
      <c r="GC64" s="2">
        <f t="shared" si="136"/>
        <v>1.2E-2</v>
      </c>
      <c r="GD64" s="2">
        <f t="shared" si="248"/>
        <v>15.012</v>
      </c>
      <c r="GE64" s="2">
        <f t="shared" si="138"/>
        <v>15</v>
      </c>
      <c r="GF64" s="2">
        <f t="shared" si="201"/>
        <v>0</v>
      </c>
      <c r="GG64" s="2">
        <f t="shared" si="139"/>
        <v>3.0000000000000001E-3</v>
      </c>
      <c r="GH64" s="2">
        <f t="shared" si="249"/>
        <v>15.003</v>
      </c>
      <c r="GI64" s="2">
        <f t="shared" si="141"/>
        <v>15</v>
      </c>
      <c r="GM64" s="2">
        <f t="shared" si="230"/>
        <v>0</v>
      </c>
      <c r="GN64" s="2" t="str">
        <f t="shared" si="231"/>
        <v>NO</v>
      </c>
      <c r="GO64" s="2">
        <f t="shared" si="232"/>
        <v>2000</v>
      </c>
      <c r="GP64" s="2" t="str">
        <f t="shared" si="233"/>
        <v>YES</v>
      </c>
      <c r="GR64" s="2">
        <f t="shared" si="202"/>
        <v>0</v>
      </c>
      <c r="GS64" s="2">
        <f t="shared" si="234"/>
        <v>6.0000000000000001E-3</v>
      </c>
      <c r="GT64" s="2">
        <f t="shared" si="235"/>
        <v>15.006</v>
      </c>
      <c r="GU64" s="2">
        <f t="shared" si="142"/>
        <v>15</v>
      </c>
      <c r="GV64" s="2">
        <f t="shared" si="203"/>
        <v>0</v>
      </c>
      <c r="GW64" s="2">
        <f t="shared" si="143"/>
        <v>1.0999999999999999E-2</v>
      </c>
      <c r="GX64" s="2">
        <f t="shared" si="250"/>
        <v>15.010999999999999</v>
      </c>
      <c r="GY64" s="2">
        <f t="shared" si="145"/>
        <v>15</v>
      </c>
      <c r="GZ64" s="2">
        <f t="shared" si="204"/>
        <v>0</v>
      </c>
      <c r="HA64" s="2">
        <f t="shared" si="146"/>
        <v>1.4E-2</v>
      </c>
      <c r="HB64" s="2">
        <f t="shared" si="251"/>
        <v>15.013999999999999</v>
      </c>
      <c r="HC64" s="2">
        <f t="shared" si="148"/>
        <v>15</v>
      </c>
      <c r="HD64" s="2">
        <f t="shared" si="205"/>
        <v>0</v>
      </c>
      <c r="HE64" s="2">
        <f t="shared" si="149"/>
        <v>1.4E-2</v>
      </c>
      <c r="HF64" s="2">
        <f t="shared" si="252"/>
        <v>15.013999999999999</v>
      </c>
      <c r="HG64" s="2">
        <f t="shared" si="151"/>
        <v>15</v>
      </c>
      <c r="HH64" s="2">
        <f t="shared" si="206"/>
        <v>0</v>
      </c>
      <c r="HI64" s="2">
        <f t="shared" si="152"/>
        <v>0.01</v>
      </c>
      <c r="HJ64" s="2">
        <f t="shared" si="253"/>
        <v>15.01</v>
      </c>
      <c r="HK64" s="2">
        <f t="shared" si="154"/>
        <v>15</v>
      </c>
      <c r="HL64" s="2">
        <f t="shared" si="207"/>
        <v>0</v>
      </c>
      <c r="HM64" s="2">
        <f t="shared" si="155"/>
        <v>1.0999999999999999E-2</v>
      </c>
      <c r="HN64" s="2">
        <f t="shared" si="254"/>
        <v>15.010999999999999</v>
      </c>
      <c r="HO64" s="2">
        <f t="shared" si="157"/>
        <v>15</v>
      </c>
      <c r="HP64" s="2">
        <f t="shared" si="208"/>
        <v>0</v>
      </c>
      <c r="HQ64" s="2">
        <f t="shared" si="158"/>
        <v>3.0000000000000001E-3</v>
      </c>
      <c r="HR64" s="2">
        <f t="shared" si="255"/>
        <v>15.003</v>
      </c>
      <c r="HS64" s="2">
        <f t="shared" si="160"/>
        <v>15</v>
      </c>
      <c r="HV64" s="2">
        <f t="shared" si="209"/>
        <v>0</v>
      </c>
      <c r="HW64" s="2">
        <f t="shared" si="236"/>
        <v>4.0000000000000001E-3</v>
      </c>
      <c r="HX64" s="2">
        <f t="shared" si="237"/>
        <v>15.004</v>
      </c>
      <c r="HY64" s="2">
        <f t="shared" si="161"/>
        <v>15</v>
      </c>
      <c r="HZ64" s="2">
        <f t="shared" si="210"/>
        <v>0</v>
      </c>
      <c r="IA64" s="2">
        <f t="shared" si="162"/>
        <v>8.9999999999999993E-3</v>
      </c>
      <c r="IB64" s="2">
        <f t="shared" si="256"/>
        <v>15.009</v>
      </c>
      <c r="IC64" s="2">
        <f t="shared" si="164"/>
        <v>15</v>
      </c>
      <c r="ID64" s="2">
        <f t="shared" si="211"/>
        <v>0</v>
      </c>
      <c r="IE64" s="2">
        <f t="shared" si="165"/>
        <v>1.0999999999999999E-2</v>
      </c>
      <c r="IF64" s="2">
        <f t="shared" si="257"/>
        <v>15.010999999999999</v>
      </c>
      <c r="IG64" s="2">
        <f t="shared" si="167"/>
        <v>15</v>
      </c>
      <c r="IH64" s="2">
        <f t="shared" si="212"/>
        <v>0</v>
      </c>
      <c r="II64" s="2">
        <f t="shared" si="168"/>
        <v>1.0999999999999999E-2</v>
      </c>
      <c r="IJ64" s="2">
        <f t="shared" si="258"/>
        <v>15.010999999999999</v>
      </c>
      <c r="IK64" s="2">
        <f t="shared" si="170"/>
        <v>15</v>
      </c>
      <c r="IL64" s="2">
        <f t="shared" si="213"/>
        <v>0</v>
      </c>
      <c r="IM64" s="2">
        <f t="shared" si="171"/>
        <v>4.0000000000000001E-3</v>
      </c>
      <c r="IN64" s="2">
        <f t="shared" si="259"/>
        <v>15.004</v>
      </c>
      <c r="IO64" s="2">
        <f t="shared" si="173"/>
        <v>15</v>
      </c>
      <c r="IP64" s="2">
        <f t="shared" si="214"/>
        <v>0</v>
      </c>
      <c r="IQ64" s="2">
        <f t="shared" si="174"/>
        <v>8.0000000000000002E-3</v>
      </c>
      <c r="IR64" s="2">
        <f t="shared" si="260"/>
        <v>15.007999999999999</v>
      </c>
      <c r="IS64" s="2">
        <f t="shared" si="176"/>
        <v>15</v>
      </c>
      <c r="IT64" s="2">
        <f t="shared" si="215"/>
        <v>0</v>
      </c>
      <c r="IU64" s="2">
        <f t="shared" si="177"/>
        <v>2E-3</v>
      </c>
      <c r="IV64" s="2">
        <f t="shared" si="261"/>
        <v>15.002000000000001</v>
      </c>
      <c r="IW64" s="2">
        <f t="shared" si="179"/>
        <v>15</v>
      </c>
    </row>
  </sheetData>
  <sheetProtection algorithmName="SHA-512" hashValue="+j6NMOVs4VZjyXvYy1OaEU81ckCGKhcUjlDxE/xNrm5XrgCwvyv2liVbGIeTBObesH36UwjoNEK4bxuLTotBsA==" saltValue="fN847FidgygYLPO0bGJP0w==" spinCount="100000" sheet="1" formatColumns="0"/>
  <mergeCells count="71">
    <mergeCell ref="DY3:EB4"/>
    <mergeCell ref="CK3:CK4"/>
    <mergeCell ref="DI3:DL4"/>
    <mergeCell ref="DM3:DP4"/>
    <mergeCell ref="DQ3:DT4"/>
    <mergeCell ref="DU3:DX4"/>
    <mergeCell ref="DA3:DD4"/>
    <mergeCell ref="DE3:DH4"/>
    <mergeCell ref="CV3:CV4"/>
    <mergeCell ref="CW3:CW4"/>
    <mergeCell ref="CM3:CM4"/>
    <mergeCell ref="CO3:CO4"/>
    <mergeCell ref="CQ3:CQ4"/>
    <mergeCell ref="CN3:CN4"/>
    <mergeCell ref="CP3:CP4"/>
    <mergeCell ref="IH3:IK4"/>
    <mergeCell ref="IL3:IO4"/>
    <mergeCell ref="IP3:IS4"/>
    <mergeCell ref="GV3:GY4"/>
    <mergeCell ref="GZ3:HC4"/>
    <mergeCell ref="HD3:HG4"/>
    <mergeCell ref="GF3:GI4"/>
    <mergeCell ref="GR3:GU4"/>
    <mergeCell ref="FC3:FF4"/>
    <mergeCell ref="CB3:CF3"/>
    <mergeCell ref="FH3:FK4"/>
    <mergeCell ref="FL3:FO4"/>
    <mergeCell ref="FP3:FS4"/>
    <mergeCell ref="FT3:FW4"/>
    <mergeCell ref="FX3:GA4"/>
    <mergeCell ref="EM3:EP4"/>
    <mergeCell ref="EQ3:ET4"/>
    <mergeCell ref="CR3:CR4"/>
    <mergeCell ref="CL3:CL4"/>
    <mergeCell ref="CS3:CS4"/>
    <mergeCell ref="CT3:CT4"/>
    <mergeCell ref="CU3:CU4"/>
    <mergeCell ref="IT3:IW4"/>
    <mergeCell ref="AY3:BH3"/>
    <mergeCell ref="BI3:BI4"/>
    <mergeCell ref="BJ3:BJ4"/>
    <mergeCell ref="EE3:EH4"/>
    <mergeCell ref="EI3:EL4"/>
    <mergeCell ref="HH3:HK4"/>
    <mergeCell ref="HL3:HO4"/>
    <mergeCell ref="HP3:HS4"/>
    <mergeCell ref="HV3:HY4"/>
    <mergeCell ref="HZ3:IC4"/>
    <mergeCell ref="ID3:IG4"/>
    <mergeCell ref="BW3:CA3"/>
    <mergeCell ref="EU3:EX4"/>
    <mergeCell ref="EY3:FB4"/>
    <mergeCell ref="GB3:GE4"/>
    <mergeCell ref="I3:M3"/>
    <mergeCell ref="N3:N4"/>
    <mergeCell ref="O3:O4"/>
    <mergeCell ref="P3:Y3"/>
    <mergeCell ref="Z3:Z4"/>
    <mergeCell ref="AA3:AJ3"/>
    <mergeCell ref="AK3:AK4"/>
    <mergeCell ref="AL3:AL4"/>
    <mergeCell ref="AM3:AV3"/>
    <mergeCell ref="AW3:AW4"/>
    <mergeCell ref="AX3:AX4"/>
    <mergeCell ref="CG3:CG4"/>
    <mergeCell ref="CH3:CH4"/>
    <mergeCell ref="CI3:CI4"/>
    <mergeCell ref="CJ3:CJ4"/>
    <mergeCell ref="BK3:BT3"/>
    <mergeCell ref="BU3:BU4"/>
    <mergeCell ref="BV3:BV4"/>
  </mergeCells>
  <conditionalFormatting sqref="GN6 GP6">
    <cfRule type="cellIs" dxfId="21" priority="45" operator="equal">
      <formula>"NO"</formula>
    </cfRule>
    <cfRule type="cellIs" dxfId="20" priority="46" operator="equal">
      <formula>"YES"</formula>
    </cfRule>
  </conditionalFormatting>
  <conditionalFormatting sqref="GN7:GN64 GP7:GP64">
    <cfRule type="cellIs" dxfId="19" priority="25" operator="equal">
      <formula>"NO"</formula>
    </cfRule>
    <cfRule type="cellIs" dxfId="18" priority="26" operator="equal">
      <formula>"YES"</formula>
    </cfRule>
  </conditionalFormatting>
  <conditionalFormatting sqref="Z6:Z64">
    <cfRule type="cellIs" dxfId="17" priority="7" operator="equal">
      <formula>2000</formula>
    </cfRule>
  </conditionalFormatting>
  <conditionalFormatting sqref="AL6:AL64">
    <cfRule type="cellIs" dxfId="16" priority="6" operator="equal">
      <formula>2000</formula>
    </cfRule>
  </conditionalFormatting>
  <conditionalFormatting sqref="AX6:AX64">
    <cfRule type="cellIs" dxfId="15" priority="5" operator="equal">
      <formula>2000</formula>
    </cfRule>
  </conditionalFormatting>
  <conditionalFormatting sqref="BI6:BJ64">
    <cfRule type="cellIs" dxfId="14" priority="4" operator="equal">
      <formula>2000</formula>
    </cfRule>
  </conditionalFormatting>
  <conditionalFormatting sqref="BV6:BV64">
    <cfRule type="cellIs" dxfId="13" priority="3" operator="equal">
      <formula>2000</formula>
    </cfRule>
  </conditionalFormatting>
  <conditionalFormatting sqref="CX6:CY64">
    <cfRule type="cellIs" dxfId="12" priority="2" operator="equal">
      <formula>0</formula>
    </cfRule>
  </conditionalFormatting>
  <dataValidations count="7">
    <dataValidation type="list" allowBlank="1" showInputMessage="1" showErrorMessage="1" sqref="N25:N62" xr:uid="{00000000-0002-0000-0100-000000000000}">
      <formula1>"Ret/NS"</formula1>
    </dataValidation>
    <dataValidation type="list" allowBlank="1" showInputMessage="1" showErrorMessage="1" sqref="G25:G62" xr:uid="{00000000-0002-0000-0100-000001000000}">
      <formula1>Type</formula1>
    </dataValidation>
    <dataValidation type="list" allowBlank="1" showInputMessage="1" showErrorMessage="1" sqref="O25:O62" xr:uid="{00000000-0002-0000-0100-000002000000}">
      <formula1>Experience</formula1>
    </dataValidation>
    <dataValidation type="list" allowBlank="1" showInputMessage="1" showErrorMessage="1" sqref="O6:O24" xr:uid="{F91F70B7-FC9C-471E-8002-BF54DFD9726C}">
      <formula1>Experience</formula1>
      <formula2>0</formula2>
    </dataValidation>
    <dataValidation type="list" allowBlank="1" showInputMessage="1" showErrorMessage="1" sqref="G6:G24" xr:uid="{210BD6AD-7DDA-4730-AEFA-B56490A01DB7}">
      <formula1>Type</formula1>
      <formula2>0</formula2>
    </dataValidation>
    <dataValidation type="list" allowBlank="1" showInputMessage="1" showErrorMessage="1" sqref="N6:N24" xr:uid="{D92F724E-2DD3-4420-A608-67B632FB74CC}">
      <formula1>"Ret/NS"</formula1>
      <formula2>0</formula2>
    </dataValidation>
    <dataValidation type="list" allowBlank="1" showInputMessage="1" showErrorMessage="1" sqref="H6:H64" xr:uid="{2C8E80C5-5385-4A71-B2B1-963393B28B42}">
      <formula1>Tyres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9" operator="equal" id="{CBA6DF55-05E6-4805-87BC-00BEAED00CAC}">
            <xm:f>Constants!$B$7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0" operator="equal" id="{F8CD5AD9-9F58-4AAB-A062-A7972E937136}">
            <xm:f>Constants!$B$6</xm:f>
            <x14:dxf>
              <fill>
                <patternFill>
                  <bgColor rgb="FFEE8240"/>
                </patternFill>
              </fill>
            </x14:dxf>
          </x14:cfRule>
          <x14:cfRule type="cellIs" priority="11" operator="equal" id="{8B2B9CA8-682E-4665-9579-893C5EB69858}">
            <xm:f>Constants!$B$5</xm:f>
            <x14:dxf>
              <fill>
                <patternFill>
                  <bgColor rgb="FF9954CC"/>
                </patternFill>
              </fill>
            </x14:dxf>
          </x14:cfRule>
          <x14:cfRule type="cellIs" priority="12" operator="equal" id="{AC92A80B-EFC6-4A10-8320-4B35F37DB76C}">
            <xm:f>Constants!$B$4</xm:f>
            <x14:dxf>
              <fill>
                <patternFill>
                  <bgColor rgb="FFFFC000"/>
                </patternFill>
              </fill>
            </x14:dxf>
          </x14:cfRule>
          <x14:cfRule type="cellIs" priority="13" operator="equal" id="{9C3F737B-887C-4FC2-B909-1435BCADC94F}">
            <xm:f>Constants!$B$3</xm:f>
            <x14:dxf>
              <fill>
                <patternFill>
                  <bgColor rgb="FF00B0F0"/>
                </patternFill>
              </fill>
            </x14:dxf>
          </x14:cfRule>
          <x14:cfRule type="cellIs" priority="14" operator="equal" id="{79E640B9-226D-4ADE-AC1D-28B860B3A71A}">
            <xm:f>Constants!$B$2</xm:f>
            <x14:dxf>
              <fill>
                <patternFill>
                  <bgColor rgb="FFFF0000"/>
                </patternFill>
              </fill>
            </x14:dxf>
          </x14:cfRule>
          <xm:sqref>O6:O64 CX6:CX64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CY1008"/>
  <sheetViews>
    <sheetView showGridLines="0" tabSelected="1" zoomScaleNormal="100" workbookViewId="0">
      <pane xSplit="3" ySplit="5" topLeftCell="D6" activePane="bottomRight" state="frozen"/>
      <selection activeCell="H6" sqref="H6"/>
      <selection pane="topRight" activeCell="H6" sqref="H6"/>
      <selection pane="bottomLeft" activeCell="H6" sqref="H6"/>
      <selection pane="bottomRight" activeCell="D1" sqref="D1"/>
    </sheetView>
  </sheetViews>
  <sheetFormatPr defaultColWidth="9.1328125" defaultRowHeight="14.25" x14ac:dyDescent="0.45"/>
  <cols>
    <col min="1" max="1" width="4.33203125" style="2" hidden="1" customWidth="1"/>
    <col min="2" max="2" width="4.46484375" style="2" customWidth="1"/>
    <col min="3" max="4" width="20.6640625" style="21" customWidth="1"/>
    <col min="5" max="5" width="15.6640625" style="21" customWidth="1"/>
    <col min="6" max="6" width="5.6640625" style="2" customWidth="1"/>
    <col min="7" max="8" width="12.6640625" style="2" customWidth="1"/>
    <col min="9" max="13" width="3" style="2" customWidth="1"/>
    <col min="14" max="14" width="7.6640625" style="2" bestFit="1" customWidth="1"/>
    <col min="15" max="15" width="7.6640625" style="2" customWidth="1"/>
    <col min="16" max="25" width="3" style="2" customWidth="1"/>
    <col min="26" max="26" width="8.1328125" style="2" bestFit="1" customWidth="1"/>
    <col min="27" max="36" width="3" style="2" customWidth="1"/>
    <col min="37" max="37" width="8.1328125" style="2" bestFit="1" customWidth="1"/>
    <col min="38" max="38" width="7" style="2" bestFit="1" customWidth="1"/>
    <col min="39" max="48" width="3" style="2" customWidth="1"/>
    <col min="49" max="49" width="8.1328125" style="2" bestFit="1" customWidth="1"/>
    <col min="50" max="50" width="7" style="2" customWidth="1"/>
    <col min="51" max="60" width="3" style="2" customWidth="1"/>
    <col min="61" max="61" width="8.1328125" style="2" customWidth="1"/>
    <col min="62" max="62" width="8" style="2" customWidth="1"/>
    <col min="63" max="72" width="3" style="2" customWidth="1"/>
    <col min="73" max="73" width="8.1328125" style="2" customWidth="1"/>
    <col min="74" max="74" width="8" style="2" bestFit="1" customWidth="1"/>
    <col min="75" max="79" width="3.6640625" style="2" customWidth="1"/>
    <col min="80" max="84" width="3.6640625" style="2" hidden="1" customWidth="1"/>
    <col min="85" max="85" width="8.46484375" style="2" hidden="1" customWidth="1"/>
    <col min="86" max="86" width="8.46484375" style="2" customWidth="1"/>
    <col min="87" max="87" width="8.46484375" style="2" hidden="1" customWidth="1"/>
    <col min="88" max="88" width="8.46484375" style="2" customWidth="1"/>
    <col min="89" max="89" width="8.46484375" style="2" hidden="1" customWidth="1"/>
    <col min="90" max="90" width="8.46484375" style="2" customWidth="1"/>
    <col min="91" max="91" width="8.46484375" style="2" hidden="1" customWidth="1"/>
    <col min="92" max="92" width="8.46484375" style="2" customWidth="1"/>
    <col min="93" max="93" width="8.46484375" style="2" hidden="1" customWidth="1"/>
    <col min="94" max="94" width="8.46484375" style="2" customWidth="1"/>
    <col min="95" max="95" width="8.46484375" style="2" hidden="1" customWidth="1"/>
    <col min="96" max="96" width="8.46484375" style="2" customWidth="1"/>
    <col min="97" max="97" width="8.46484375" style="2" hidden="1" customWidth="1"/>
    <col min="98" max="98" width="8.46484375" style="2" customWidth="1"/>
    <col min="99" max="99" width="8.46484375" style="2" hidden="1" customWidth="1"/>
    <col min="100" max="100" width="8.46484375" style="2" customWidth="1"/>
    <col min="101" max="101" width="9.6640625" style="2" hidden="1" customWidth="1"/>
    <col min="102" max="103" width="8" style="2" customWidth="1"/>
    <col min="104" max="105" width="9.1328125" style="2"/>
    <col min="106" max="106" width="9.1328125" style="2" customWidth="1"/>
    <col min="107" max="16384" width="9.1328125" style="2"/>
  </cols>
  <sheetData>
    <row r="1" spans="1:103" ht="28.5" x14ac:dyDescent="0.85">
      <c r="D1" s="37" t="str">
        <f>'All Running Order'!D1</f>
        <v>Robin Alexander</v>
      </c>
    </row>
    <row r="2" spans="1:103" ht="21" x14ac:dyDescent="0.65">
      <c r="D2" s="39">
        <f>'All Running Order'!D2</f>
        <v>46284</v>
      </c>
    </row>
    <row r="3" spans="1:103" ht="51.75" customHeight="1" x14ac:dyDescent="0.45">
      <c r="B3" s="18"/>
      <c r="C3" s="19"/>
      <c r="D3" s="19"/>
      <c r="E3" s="19"/>
      <c r="F3" s="18"/>
      <c r="G3" s="18"/>
      <c r="H3" s="18"/>
      <c r="I3" s="77" t="s">
        <v>0</v>
      </c>
      <c r="J3" s="77"/>
      <c r="K3" s="77"/>
      <c r="L3" s="77"/>
      <c r="M3" s="77"/>
      <c r="N3" s="75" t="s">
        <v>1</v>
      </c>
      <c r="O3" s="81" t="s">
        <v>2</v>
      </c>
      <c r="P3" s="74" t="s">
        <v>3</v>
      </c>
      <c r="Q3" s="74"/>
      <c r="R3" s="74"/>
      <c r="S3" s="74"/>
      <c r="T3" s="74"/>
      <c r="U3" s="74"/>
      <c r="V3" s="74"/>
      <c r="W3" s="74"/>
      <c r="X3" s="74"/>
      <c r="Y3" s="74"/>
      <c r="Z3" s="77" t="s">
        <v>4</v>
      </c>
      <c r="AA3" s="74" t="s">
        <v>5</v>
      </c>
      <c r="AB3" s="74"/>
      <c r="AC3" s="74"/>
      <c r="AD3" s="74"/>
      <c r="AE3" s="74"/>
      <c r="AF3" s="74"/>
      <c r="AG3" s="74"/>
      <c r="AH3" s="74"/>
      <c r="AI3" s="74"/>
      <c r="AJ3" s="74"/>
      <c r="AK3" s="77" t="s">
        <v>4</v>
      </c>
      <c r="AL3" s="77" t="s">
        <v>6</v>
      </c>
      <c r="AM3" s="74" t="s">
        <v>7</v>
      </c>
      <c r="AN3" s="74"/>
      <c r="AO3" s="74"/>
      <c r="AP3" s="74"/>
      <c r="AQ3" s="74"/>
      <c r="AR3" s="74"/>
      <c r="AS3" s="74"/>
      <c r="AT3" s="74"/>
      <c r="AU3" s="74"/>
      <c r="AV3" s="74"/>
      <c r="AW3" s="77" t="s">
        <v>4</v>
      </c>
      <c r="AX3" s="77" t="s">
        <v>6</v>
      </c>
      <c r="AY3" s="74" t="s">
        <v>41</v>
      </c>
      <c r="AZ3" s="74"/>
      <c r="BA3" s="74"/>
      <c r="BB3" s="74"/>
      <c r="BC3" s="74"/>
      <c r="BD3" s="74"/>
      <c r="BE3" s="74"/>
      <c r="BF3" s="74"/>
      <c r="BG3" s="74"/>
      <c r="BH3" s="74"/>
      <c r="BI3" s="77" t="s">
        <v>4</v>
      </c>
      <c r="BJ3" s="77" t="s">
        <v>6</v>
      </c>
      <c r="BK3" s="74" t="s">
        <v>77</v>
      </c>
      <c r="BL3" s="74"/>
      <c r="BM3" s="74"/>
      <c r="BN3" s="74"/>
      <c r="BO3" s="74"/>
      <c r="BP3" s="74"/>
      <c r="BQ3" s="74"/>
      <c r="BR3" s="74"/>
      <c r="BS3" s="74"/>
      <c r="BT3" s="74"/>
      <c r="BU3" s="77" t="s">
        <v>4</v>
      </c>
      <c r="BV3" s="77" t="s">
        <v>8</v>
      </c>
      <c r="BW3" s="78" t="s">
        <v>9</v>
      </c>
      <c r="BX3" s="79"/>
      <c r="BY3" s="79"/>
      <c r="BZ3" s="79"/>
      <c r="CA3" s="80"/>
      <c r="CB3" s="66" t="s">
        <v>78</v>
      </c>
      <c r="CC3" s="66"/>
      <c r="CD3" s="66"/>
      <c r="CE3" s="66"/>
      <c r="CF3" s="66"/>
      <c r="CG3" s="75" t="str">
        <f>CONCATENATE(,"CLASS"," ",Constants!$B$2)</f>
        <v>CLASS Red</v>
      </c>
      <c r="CH3" s="66" t="str">
        <f>'All Running Order'!CH3:CH4</f>
        <v>Position in Red CLASS</v>
      </c>
      <c r="CI3" s="66" t="str">
        <f>'All Running Order'!CI3:CI4</f>
        <v>CLASS Blue</v>
      </c>
      <c r="CJ3" s="66" t="str">
        <f>'All Running Order'!CJ3:CJ4</f>
        <v>Position in Blue CLASS</v>
      </c>
      <c r="CK3" s="66" t="str">
        <f>'All Running Order'!CK3:CK4</f>
        <v>Rookie CLASS</v>
      </c>
      <c r="CL3" s="66" t="str">
        <f>'All Running Order'!CL3:CL4</f>
        <v>Position in Rookie CLASS</v>
      </c>
      <c r="CM3" s="66" t="str">
        <f>'All Running Order'!CM3:CM4</f>
        <v>750-A CLASS</v>
      </c>
      <c r="CN3" s="66" t="str">
        <f>'All Running Order'!CN3:CN4</f>
        <v>Position in 750-A CLASS</v>
      </c>
      <c r="CO3" s="66" t="str">
        <f>'All Running Order'!CO3:CO4</f>
        <v>750-B CLASS</v>
      </c>
      <c r="CP3" s="66" t="str">
        <f>'All Running Order'!CP3:CP4</f>
        <v>Position in 750-B CLASS</v>
      </c>
      <c r="CQ3" s="66" t="str">
        <f>'All Running Order'!CQ3:CQ4</f>
        <v>750-N CLASS</v>
      </c>
      <c r="CR3" s="66" t="str">
        <f>'All Running Order'!CR3:CR4</f>
        <v>Position in 750-N CLASS</v>
      </c>
      <c r="CS3" s="66" t="str">
        <f>'All Running Order'!CS3:CS4</f>
        <v>Post-Historic Class</v>
      </c>
      <c r="CT3" s="66" t="str">
        <f>'All Running Order'!CT3:CT4</f>
        <v>Position in Post Historic CLASS</v>
      </c>
      <c r="CU3" s="66" t="str">
        <f>'All Running Order'!CU3:CU4</f>
        <v>Live Class</v>
      </c>
      <c r="CV3" s="66" t="str">
        <f>'All Running Order'!CV3:CV4</f>
        <v>Position in Live CLASS</v>
      </c>
      <c r="CW3" s="66" t="str">
        <f>'All Running Order'!CW3:CW4</f>
        <v>POSITION IN CLASS</v>
      </c>
      <c r="CX3" s="52"/>
      <c r="CY3" s="52"/>
    </row>
    <row r="4" spans="1:103" ht="16.5" customHeight="1" x14ac:dyDescent="0.45">
      <c r="B4" s="3" t="s">
        <v>20</v>
      </c>
      <c r="C4" s="4" t="s">
        <v>21</v>
      </c>
      <c r="D4" s="4" t="s">
        <v>22</v>
      </c>
      <c r="E4" s="4" t="s">
        <v>23</v>
      </c>
      <c r="F4" s="3" t="s">
        <v>24</v>
      </c>
      <c r="G4" s="3" t="s">
        <v>62</v>
      </c>
      <c r="H4" s="3" t="s">
        <v>81</v>
      </c>
      <c r="I4" s="5">
        <v>1</v>
      </c>
      <c r="J4" s="5">
        <v>2</v>
      </c>
      <c r="K4" s="5">
        <v>3</v>
      </c>
      <c r="L4" s="5">
        <v>4</v>
      </c>
      <c r="M4" s="5">
        <v>5</v>
      </c>
      <c r="N4" s="76"/>
      <c r="O4" s="81"/>
      <c r="P4" s="3" t="s">
        <v>25</v>
      </c>
      <c r="Q4" s="3" t="s">
        <v>26</v>
      </c>
      <c r="R4" s="3" t="s">
        <v>27</v>
      </c>
      <c r="S4" s="3" t="s">
        <v>28</v>
      </c>
      <c r="T4" s="3" t="s">
        <v>29</v>
      </c>
      <c r="U4" s="3" t="s">
        <v>30</v>
      </c>
      <c r="V4" s="3" t="s">
        <v>31</v>
      </c>
      <c r="W4" s="3" t="s">
        <v>32</v>
      </c>
      <c r="X4" s="3" t="s">
        <v>33</v>
      </c>
      <c r="Y4" s="3" t="s">
        <v>34</v>
      </c>
      <c r="Z4" s="77"/>
      <c r="AA4" s="3" t="s">
        <v>25</v>
      </c>
      <c r="AB4" s="3" t="s">
        <v>26</v>
      </c>
      <c r="AC4" s="3" t="s">
        <v>27</v>
      </c>
      <c r="AD4" s="3" t="s">
        <v>28</v>
      </c>
      <c r="AE4" s="3" t="s">
        <v>29</v>
      </c>
      <c r="AF4" s="3" t="s">
        <v>30</v>
      </c>
      <c r="AG4" s="3" t="s">
        <v>31</v>
      </c>
      <c r="AH4" s="3" t="s">
        <v>32</v>
      </c>
      <c r="AI4" s="3" t="s">
        <v>33</v>
      </c>
      <c r="AJ4" s="3" t="s">
        <v>34</v>
      </c>
      <c r="AK4" s="77"/>
      <c r="AL4" s="77"/>
      <c r="AM4" s="3" t="s">
        <v>25</v>
      </c>
      <c r="AN4" s="3" t="s">
        <v>26</v>
      </c>
      <c r="AO4" s="3" t="s">
        <v>27</v>
      </c>
      <c r="AP4" s="3" t="s">
        <v>28</v>
      </c>
      <c r="AQ4" s="3" t="s">
        <v>29</v>
      </c>
      <c r="AR4" s="3" t="s">
        <v>30</v>
      </c>
      <c r="AS4" s="3" t="s">
        <v>31</v>
      </c>
      <c r="AT4" s="3" t="s">
        <v>32</v>
      </c>
      <c r="AU4" s="3" t="s">
        <v>33</v>
      </c>
      <c r="AV4" s="3" t="s">
        <v>34</v>
      </c>
      <c r="AW4" s="77"/>
      <c r="AX4" s="77"/>
      <c r="AY4" s="3" t="s">
        <v>25</v>
      </c>
      <c r="AZ4" s="3" t="s">
        <v>26</v>
      </c>
      <c r="BA4" s="3" t="s">
        <v>27</v>
      </c>
      <c r="BB4" s="3" t="s">
        <v>28</v>
      </c>
      <c r="BC4" s="3" t="s">
        <v>29</v>
      </c>
      <c r="BD4" s="3" t="s">
        <v>30</v>
      </c>
      <c r="BE4" s="3" t="s">
        <v>31</v>
      </c>
      <c r="BF4" s="3" t="s">
        <v>32</v>
      </c>
      <c r="BG4" s="3" t="s">
        <v>33</v>
      </c>
      <c r="BH4" s="3" t="s">
        <v>34</v>
      </c>
      <c r="BI4" s="77"/>
      <c r="BJ4" s="77"/>
      <c r="BK4" s="3" t="s">
        <v>25</v>
      </c>
      <c r="BL4" s="3" t="s">
        <v>26</v>
      </c>
      <c r="BM4" s="3" t="s">
        <v>27</v>
      </c>
      <c r="BN4" s="3" t="s">
        <v>28</v>
      </c>
      <c r="BO4" s="3" t="s">
        <v>29</v>
      </c>
      <c r="BP4" s="3" t="s">
        <v>30</v>
      </c>
      <c r="BQ4" s="3" t="s">
        <v>31</v>
      </c>
      <c r="BR4" s="3" t="s">
        <v>32</v>
      </c>
      <c r="BS4" s="3" t="s">
        <v>33</v>
      </c>
      <c r="BT4" s="3" t="s">
        <v>34</v>
      </c>
      <c r="BU4" s="77"/>
      <c r="BV4" s="77"/>
      <c r="BW4" s="5">
        <v>1</v>
      </c>
      <c r="BX4" s="5">
        <v>2</v>
      </c>
      <c r="BY4" s="5">
        <v>3</v>
      </c>
      <c r="BZ4" s="5">
        <v>4</v>
      </c>
      <c r="CA4" s="5">
        <v>5</v>
      </c>
      <c r="CB4" s="5">
        <v>1</v>
      </c>
      <c r="CC4" s="5">
        <v>2</v>
      </c>
      <c r="CD4" s="5">
        <v>3</v>
      </c>
      <c r="CE4" s="5">
        <v>4</v>
      </c>
      <c r="CF4" s="5">
        <v>5</v>
      </c>
      <c r="CG4" s="7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0" t="str">
        <f>'All Running Order'!CX3:CX4</f>
        <v>Class</v>
      </c>
      <c r="CY4" s="60" t="str">
        <f>'All Running Order'!CY3:CY4</f>
        <v>Type</v>
      </c>
    </row>
    <row r="5" spans="1:103" ht="16.5" customHeight="1" x14ac:dyDescent="0.45">
      <c r="C5" s="15" t="s">
        <v>37</v>
      </c>
      <c r="D5" s="15"/>
      <c r="E5" s="15"/>
      <c r="F5" s="6"/>
      <c r="G5" s="6"/>
      <c r="H5" s="6"/>
      <c r="I5" s="7"/>
      <c r="J5" s="7"/>
      <c r="K5" s="7"/>
      <c r="L5" s="7"/>
      <c r="M5" s="7"/>
      <c r="N5" s="7"/>
      <c r="O5" s="6" t="s">
        <v>38</v>
      </c>
      <c r="P5" s="6">
        <f>'All Running Order'!P5</f>
        <v>0</v>
      </c>
      <c r="Q5" s="6">
        <f>'All Running Order'!Q5</f>
        <v>2</v>
      </c>
      <c r="R5" s="6">
        <f>'All Running Order'!R5</f>
        <v>1</v>
      </c>
      <c r="S5" s="6">
        <f>'All Running Order'!S5</f>
        <v>0</v>
      </c>
      <c r="T5" s="6">
        <f>'All Running Order'!T5</f>
        <v>0</v>
      </c>
      <c r="U5" s="6">
        <f>'All Running Order'!U5</f>
        <v>0</v>
      </c>
      <c r="V5" s="6">
        <f>'All Running Order'!V5</f>
        <v>0</v>
      </c>
      <c r="W5" s="6">
        <f>'All Running Order'!W5</f>
        <v>0</v>
      </c>
      <c r="X5" s="6">
        <f>'All Running Order'!X5</f>
        <v>0</v>
      </c>
      <c r="Y5" s="6">
        <f>'All Running Order'!Y5</f>
        <v>0</v>
      </c>
      <c r="Z5" s="6">
        <f>'All Running Order'!Z5</f>
        <v>3</v>
      </c>
      <c r="AA5" s="6">
        <f>'All Running Order'!AA5</f>
        <v>0</v>
      </c>
      <c r="AB5" s="6">
        <f>'All Running Order'!AB5</f>
        <v>2</v>
      </c>
      <c r="AC5" s="6">
        <f>'All Running Order'!AC5</f>
        <v>1</v>
      </c>
      <c r="AD5" s="6">
        <f>'All Running Order'!AD5</f>
        <v>0</v>
      </c>
      <c r="AE5" s="6">
        <f>'All Running Order'!AE5</f>
        <v>0</v>
      </c>
      <c r="AF5" s="6">
        <f>'All Running Order'!AF5</f>
        <v>0</v>
      </c>
      <c r="AG5" s="6">
        <f>'All Running Order'!AG5</f>
        <v>0</v>
      </c>
      <c r="AH5" s="6">
        <f>'All Running Order'!AH5</f>
        <v>0</v>
      </c>
      <c r="AI5" s="6">
        <f>'All Running Order'!AI5</f>
        <v>0</v>
      </c>
      <c r="AJ5" s="6">
        <f>'All Running Order'!AJ5</f>
        <v>0</v>
      </c>
      <c r="AK5" s="6">
        <f>'All Running Order'!AK5</f>
        <v>3</v>
      </c>
      <c r="AL5" s="6">
        <f>'All Running Order'!AL5</f>
        <v>6</v>
      </c>
      <c r="AM5" s="6">
        <f>'All Running Order'!AM5</f>
        <v>0</v>
      </c>
      <c r="AN5" s="6">
        <f>'All Running Order'!AN5</f>
        <v>2</v>
      </c>
      <c r="AO5" s="6">
        <f>'All Running Order'!AO5</f>
        <v>1</v>
      </c>
      <c r="AP5" s="6">
        <f>'All Running Order'!AP5</f>
        <v>1</v>
      </c>
      <c r="AQ5" s="6">
        <f>'All Running Order'!AQ5</f>
        <v>0</v>
      </c>
      <c r="AR5" s="6">
        <f>'All Running Order'!AR5</f>
        <v>0</v>
      </c>
      <c r="AS5" s="6">
        <f>'All Running Order'!AS5</f>
        <v>0</v>
      </c>
      <c r="AT5" s="6">
        <f>'All Running Order'!AT5</f>
        <v>0</v>
      </c>
      <c r="AU5" s="6">
        <f>'All Running Order'!AU5</f>
        <v>0</v>
      </c>
      <c r="AV5" s="6">
        <f>'All Running Order'!AV5</f>
        <v>0</v>
      </c>
      <c r="AW5" s="6">
        <f>'All Running Order'!AW5</f>
        <v>4</v>
      </c>
      <c r="AX5" s="6">
        <f>'All Running Order'!AX5</f>
        <v>10</v>
      </c>
      <c r="AY5" s="6">
        <f>'All Running Order'!AY5</f>
        <v>2</v>
      </c>
      <c r="AZ5" s="6">
        <f>'All Running Order'!AZ5</f>
        <v>3</v>
      </c>
      <c r="BA5" s="6">
        <f>'All Running Order'!BA5</f>
        <v>2</v>
      </c>
      <c r="BB5" s="6">
        <f>'All Running Order'!BB5</f>
        <v>0</v>
      </c>
      <c r="BC5" s="6">
        <f>'All Running Order'!BC5</f>
        <v>1</v>
      </c>
      <c r="BD5" s="6">
        <f>'All Running Order'!BD5</f>
        <v>0</v>
      </c>
      <c r="BE5" s="6">
        <f>'All Running Order'!BE5</f>
        <v>0</v>
      </c>
      <c r="BF5" s="6">
        <f>'All Running Order'!BF5</f>
        <v>0</v>
      </c>
      <c r="BG5" s="6">
        <f>'All Running Order'!BG5</f>
        <v>0</v>
      </c>
      <c r="BH5" s="6">
        <f>'All Running Order'!BH5</f>
        <v>0</v>
      </c>
      <c r="BI5" s="6">
        <f>'All Running Order'!BI5</f>
        <v>8</v>
      </c>
      <c r="BJ5" s="6">
        <f>'All Running Order'!BJ5</f>
        <v>18</v>
      </c>
      <c r="BK5" s="6">
        <f>'All Running Order'!BK5</f>
        <v>3</v>
      </c>
      <c r="BL5" s="6">
        <f>'All Running Order'!BL5</f>
        <v>5</v>
      </c>
      <c r="BM5" s="6">
        <f>'All Running Order'!BM5</f>
        <v>0</v>
      </c>
      <c r="BN5" s="6">
        <f>'All Running Order'!BN5</f>
        <v>0</v>
      </c>
      <c r="BO5" s="6">
        <f>'All Running Order'!BO5</f>
        <v>1</v>
      </c>
      <c r="BP5" s="6">
        <f>'All Running Order'!BP5</f>
        <v>0</v>
      </c>
      <c r="BQ5" s="6">
        <f>'All Running Order'!BQ5</f>
        <v>0</v>
      </c>
      <c r="BR5" s="6">
        <f>'All Running Order'!BR5</f>
        <v>0</v>
      </c>
      <c r="BS5" s="6">
        <f>'All Running Order'!BS5</f>
        <v>0</v>
      </c>
      <c r="BT5" s="6">
        <f>'All Running Order'!BT5</f>
        <v>0</v>
      </c>
      <c r="BU5" s="6">
        <f>'All Running Order'!BU5</f>
        <v>9</v>
      </c>
      <c r="BV5" s="6">
        <f>'All Running Order'!BV5</f>
        <v>27</v>
      </c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59"/>
      <c r="CY5" s="59"/>
    </row>
    <row r="6" spans="1:103" x14ac:dyDescent="0.45">
      <c r="A6" s="2">
        <v>1</v>
      </c>
      <c r="B6" s="11">
        <f>IFERROR(VLOOKUP($A6,'All Running Order'!$A$6:$CY$64,B$102,FALSE),"")</f>
        <v>10</v>
      </c>
      <c r="C6" s="11" t="str">
        <f>IFERROR(VLOOKUP($A6,'All Running Order'!$A$6:$CY$64,C$102,FALSE),"")</f>
        <v>Thomas Bricknell</v>
      </c>
      <c r="D6" s="11" t="str">
        <f>IFERROR(VLOOKUP($A6,'All Running Order'!$A$6:$CY$64,D$102,FALSE),"")</f>
        <v>Andy Beveridge</v>
      </c>
      <c r="E6" s="11" t="str">
        <f>IFERROR(VLOOKUP($A6,'All Running Order'!$A$6:$CY$64,E$102,FALSE),"")</f>
        <v>Crossle</v>
      </c>
      <c r="F6" s="11">
        <f>IFERROR(VLOOKUP($A6,'All Running Order'!$A$6:$CY$64,F$102,FALSE),"")</f>
        <v>1500</v>
      </c>
      <c r="G6" s="11" t="str">
        <f>IFERROR(VLOOKUP($A6,'All Running Order'!$A$6:$CY$64,G$102,FALSE),"")</f>
        <v>IRS</v>
      </c>
      <c r="H6" s="11" t="str">
        <f>IFERROR(VLOOKUP($A6,'All Running Order'!$A$6:$CY$64,H$102,FALSE),"")</f>
        <v>Yes</v>
      </c>
      <c r="I6" s="11">
        <f>IFERROR(VLOOKUP($A6,'All Running Order'!$A$6:$CY$64,I$102,FALSE),"")</f>
        <v>2</v>
      </c>
      <c r="J6" s="11">
        <f>IFERROR(VLOOKUP($A6,'All Running Order'!$A$6:$CY$64,J$102,FALSE),"")</f>
        <v>4</v>
      </c>
      <c r="K6" s="11">
        <f>IFERROR(VLOOKUP($A6,'All Running Order'!$A$6:$CY$64,K$102,FALSE),"")</f>
        <v>1</v>
      </c>
      <c r="L6" s="11">
        <f>IFERROR(VLOOKUP($A6,'All Running Order'!$A$6:$CY$64,L$102,FALSE),"")</f>
        <v>3</v>
      </c>
      <c r="M6" s="11">
        <f>IFERROR(VLOOKUP($A6,'All Running Order'!$A$6:$CY$64,M$102,FALSE),"")</f>
        <v>5</v>
      </c>
      <c r="N6" s="11">
        <f>IFERROR(VLOOKUP($A6,'All Running Order'!$A$6:$CY$64,N$102,FALSE),"")</f>
        <v>0</v>
      </c>
      <c r="O6" s="11" t="str">
        <f>IFERROR(VLOOKUP($A6,'All Running Order'!$A$6:$CY$64,O$102,FALSE),"")</f>
        <v>Red</v>
      </c>
      <c r="P6" s="11">
        <f>IFERROR(VLOOKUP($A6,'All Running Order'!$A$6:$CY$64,P$102,FALSE),"")</f>
        <v>0</v>
      </c>
      <c r="Q6" s="11">
        <f>IFERROR(VLOOKUP($A6,'All Running Order'!$A$6:$CY$64,Q$102,FALSE),"")</f>
        <v>3</v>
      </c>
      <c r="R6" s="11">
        <f>IFERROR(VLOOKUP($A6,'All Running Order'!$A$6:$CY$64,R$102,FALSE),"")</f>
        <v>1</v>
      </c>
      <c r="S6" s="11">
        <f>IFERROR(VLOOKUP($A6,'All Running Order'!$A$6:$CY$64,S$102,FALSE),"")</f>
        <v>0</v>
      </c>
      <c r="T6" s="11">
        <f>IFERROR(VLOOKUP($A6,'All Running Order'!$A$6:$CY$64,T$102,FALSE),"")</f>
        <v>0</v>
      </c>
      <c r="U6" s="11">
        <f>IFERROR(VLOOKUP($A6,'All Running Order'!$A$6:$CY$64,U$102,FALSE),"")</f>
        <v>0</v>
      </c>
      <c r="V6" s="11">
        <f>IFERROR(VLOOKUP($A6,'All Running Order'!$A$6:$CY$64,V$102,FALSE),"")</f>
        <v>0</v>
      </c>
      <c r="W6" s="11">
        <f>IFERROR(VLOOKUP($A6,'All Running Order'!$A$6:$CY$64,W$102,FALSE),"")</f>
        <v>0</v>
      </c>
      <c r="X6" s="11">
        <f>IFERROR(VLOOKUP($A6,'All Running Order'!$A$6:$CY$64,X$102,FALSE),"")</f>
        <v>0</v>
      </c>
      <c r="Y6" s="11">
        <f>IFERROR(VLOOKUP($A6,'All Running Order'!$A$6:$CY$64,Y$102,FALSE),"")</f>
        <v>0</v>
      </c>
      <c r="Z6" s="11">
        <f>IFERROR(VLOOKUP($A6,'All Running Order'!$A$6:$CY$64,Z$102,FALSE),"")</f>
        <v>4</v>
      </c>
      <c r="AA6" s="11">
        <f>IFERROR(VLOOKUP($A6,'All Running Order'!$A$6:$CY$64,AA$102,FALSE),"")</f>
        <v>0</v>
      </c>
      <c r="AB6" s="11">
        <f>IFERROR(VLOOKUP($A6,'All Running Order'!$A$6:$CY$64,AB$102,FALSE),"")</f>
        <v>2</v>
      </c>
      <c r="AC6" s="11">
        <f>IFERROR(VLOOKUP($A6,'All Running Order'!$A$6:$CY$64,AC$102,FALSE),"")</f>
        <v>1</v>
      </c>
      <c r="AD6" s="11">
        <f>IFERROR(VLOOKUP($A6,'All Running Order'!$A$6:$CY$64,AD$102,FALSE),"")</f>
        <v>0</v>
      </c>
      <c r="AE6" s="11">
        <f>IFERROR(VLOOKUP($A6,'All Running Order'!$A$6:$CY$64,AE$102,FALSE),"")</f>
        <v>0</v>
      </c>
      <c r="AF6" s="11">
        <f>IFERROR(VLOOKUP($A6,'All Running Order'!$A$6:$CY$64,AF$102,FALSE),"")</f>
        <v>0</v>
      </c>
      <c r="AG6" s="11">
        <f>IFERROR(VLOOKUP($A6,'All Running Order'!$A$6:$CY$64,AG$102,FALSE),"")</f>
        <v>0</v>
      </c>
      <c r="AH6" s="11">
        <f>IFERROR(VLOOKUP($A6,'All Running Order'!$A$6:$CY$64,AH$102,FALSE),"")</f>
        <v>0</v>
      </c>
      <c r="AI6" s="11">
        <f>IFERROR(VLOOKUP($A6,'All Running Order'!$A$6:$CY$64,AI$102,FALSE),"")</f>
        <v>0</v>
      </c>
      <c r="AJ6" s="11">
        <f>IFERROR(VLOOKUP($A6,'All Running Order'!$A$6:$CY$64,AJ$102,FALSE),"")</f>
        <v>0</v>
      </c>
      <c r="AK6" s="11">
        <f>IFERROR(VLOOKUP($A6,'All Running Order'!$A$6:$CY$64,AK$102,FALSE),"")</f>
        <v>3</v>
      </c>
      <c r="AL6" s="11">
        <f>IFERROR(VLOOKUP($A6,'All Running Order'!$A$6:$CY$64,AL$102,FALSE),"")</f>
        <v>7</v>
      </c>
      <c r="AM6" s="11">
        <f>IFERROR(VLOOKUP($A6,'All Running Order'!$A$6:$CY$64,AM$102,FALSE),"")</f>
        <v>0</v>
      </c>
      <c r="AN6" s="11">
        <f>IFERROR(VLOOKUP($A6,'All Running Order'!$A$6:$CY$64,AN$102,FALSE),"")</f>
        <v>2</v>
      </c>
      <c r="AO6" s="11">
        <f>IFERROR(VLOOKUP($A6,'All Running Order'!$A$6:$CY$64,AO$102,FALSE),"")</f>
        <v>1</v>
      </c>
      <c r="AP6" s="11">
        <f>IFERROR(VLOOKUP($A6,'All Running Order'!$A$6:$CY$64,AP$102,FALSE),"")</f>
        <v>1</v>
      </c>
      <c r="AQ6" s="11">
        <f>IFERROR(VLOOKUP($A6,'All Running Order'!$A$6:$CY$64,AQ$102,FALSE),"")</f>
        <v>0</v>
      </c>
      <c r="AR6" s="11">
        <f>IFERROR(VLOOKUP($A6,'All Running Order'!$A$6:$CY$64,AR$102,FALSE),"")</f>
        <v>0</v>
      </c>
      <c r="AS6" s="11">
        <f>IFERROR(VLOOKUP($A6,'All Running Order'!$A$6:$CY$64,AS$102,FALSE),"")</f>
        <v>0</v>
      </c>
      <c r="AT6" s="11">
        <f>IFERROR(VLOOKUP($A6,'All Running Order'!$A$6:$CY$64,AT$102,FALSE),"")</f>
        <v>0</v>
      </c>
      <c r="AU6" s="11">
        <f>IFERROR(VLOOKUP($A6,'All Running Order'!$A$6:$CY$64,AU$102,FALSE),"")</f>
        <v>0</v>
      </c>
      <c r="AV6" s="11">
        <f>IFERROR(VLOOKUP($A6,'All Running Order'!$A$6:$CY$64,AV$102,FALSE),"")</f>
        <v>0</v>
      </c>
      <c r="AW6" s="11">
        <f>IFERROR(VLOOKUP($A6,'All Running Order'!$A$6:$CY$64,AW$102,FALSE),"")</f>
        <v>4</v>
      </c>
      <c r="AX6" s="11">
        <f>IFERROR(VLOOKUP($A6,'All Running Order'!$A$6:$CY$64,AX$102,FALSE),"")</f>
        <v>11</v>
      </c>
      <c r="AY6" s="11">
        <f>IFERROR(VLOOKUP($A6,'All Running Order'!$A$6:$CY$64,AY$102,FALSE),"")</f>
        <v>5</v>
      </c>
      <c r="AZ6" s="11">
        <f>IFERROR(VLOOKUP($A6,'All Running Order'!$A$6:$CY$64,AZ$102,FALSE),"")</f>
        <v>3</v>
      </c>
      <c r="BA6" s="11">
        <f>IFERROR(VLOOKUP($A6,'All Running Order'!$A$6:$CY$64,BA$102,FALSE),"")</f>
        <v>2</v>
      </c>
      <c r="BB6" s="11">
        <f>IFERROR(VLOOKUP($A6,'All Running Order'!$A$6:$CY$64,BB$102,FALSE),"")</f>
        <v>0</v>
      </c>
      <c r="BC6" s="11">
        <f>IFERROR(VLOOKUP($A6,'All Running Order'!$A$6:$CY$64,BC$102,FALSE),"")</f>
        <v>2</v>
      </c>
      <c r="BD6" s="11">
        <f>IFERROR(VLOOKUP($A6,'All Running Order'!$A$6:$CY$64,BD$102,FALSE),"")</f>
        <v>0</v>
      </c>
      <c r="BE6" s="11">
        <f>IFERROR(VLOOKUP($A6,'All Running Order'!$A$6:$CY$64,BE$102,FALSE),"")</f>
        <v>0</v>
      </c>
      <c r="BF6" s="11">
        <f>IFERROR(VLOOKUP($A6,'All Running Order'!$A$6:$CY$64,BF$102,FALSE),"")</f>
        <v>0</v>
      </c>
      <c r="BG6" s="11">
        <f>IFERROR(VLOOKUP($A6,'All Running Order'!$A$6:$CY$64,BG$102,FALSE),"")</f>
        <v>0</v>
      </c>
      <c r="BH6" s="11">
        <f>IFERROR(VLOOKUP($A6,'All Running Order'!$A$6:$CY$64,BH$102,FALSE),"")</f>
        <v>0</v>
      </c>
      <c r="BI6" s="11">
        <f>IFERROR(VLOOKUP($A6,'All Running Order'!$A$6:$CY$64,BI$102,FALSE),"")</f>
        <v>12</v>
      </c>
      <c r="BJ6" s="11">
        <f>IFERROR(VLOOKUP($A6,'All Running Order'!$A$6:$CY$64,BJ$102,FALSE),"")</f>
        <v>23</v>
      </c>
      <c r="BK6" s="11">
        <f>IFERROR(VLOOKUP($A6,'All Running Order'!$A$6:$CY$64,BK$102,FALSE),"")</f>
        <v>3</v>
      </c>
      <c r="BL6" s="11">
        <f>IFERROR(VLOOKUP($A6,'All Running Order'!$A$6:$CY$64,BL$102,FALSE),"")</f>
        <v>6</v>
      </c>
      <c r="BM6" s="11">
        <f>IFERROR(VLOOKUP($A6,'All Running Order'!$A$6:$CY$64,BM$102,FALSE),"")</f>
        <v>0</v>
      </c>
      <c r="BN6" s="11">
        <f>IFERROR(VLOOKUP($A6,'All Running Order'!$A$6:$CY$64,BN$102,FALSE),"")</f>
        <v>0</v>
      </c>
      <c r="BO6" s="11">
        <f>IFERROR(VLOOKUP($A6,'All Running Order'!$A$6:$CY$64,BO$102,FALSE),"")</f>
        <v>1</v>
      </c>
      <c r="BP6" s="11">
        <f>IFERROR(VLOOKUP($A6,'All Running Order'!$A$6:$CY$64,BP$102,FALSE),"")</f>
        <v>0</v>
      </c>
      <c r="BQ6" s="11">
        <f>IFERROR(VLOOKUP($A6,'All Running Order'!$A$6:$CY$64,BQ$102,FALSE),"")</f>
        <v>0</v>
      </c>
      <c r="BR6" s="11">
        <f>IFERROR(VLOOKUP($A6,'All Running Order'!$A$6:$CY$64,BR$102,FALSE),"")</f>
        <v>0</v>
      </c>
      <c r="BS6" s="11">
        <f>IFERROR(VLOOKUP($A6,'All Running Order'!$A$6:$CY$64,BS$102,FALSE),"")</f>
        <v>0</v>
      </c>
      <c r="BT6" s="11">
        <f>IFERROR(VLOOKUP($A6,'All Running Order'!$A$6:$CY$64,BT$102,FALSE),"")</f>
        <v>0</v>
      </c>
      <c r="BU6" s="11">
        <f>IFERROR(VLOOKUP($A6,'All Running Order'!$A$6:$CY$64,BU$102,FALSE),"")</f>
        <v>10</v>
      </c>
      <c r="BV6" s="11">
        <f>IFERROR(VLOOKUP($A6,'All Running Order'!$A$6:$CY$64,BV$102,FALSE),"")</f>
        <v>33</v>
      </c>
      <c r="BW6" s="11">
        <f>IFERROR(VLOOKUP($A6,'All Running Order'!$A$6:$CY$64,BW$102,FALSE),"")</f>
        <v>1</v>
      </c>
      <c r="BX6" s="11">
        <f>IFERROR(VLOOKUP($A6,'All Running Order'!$A$6:$CY$64,BX$102,FALSE),"")</f>
        <v>1</v>
      </c>
      <c r="BY6" s="11">
        <f>IFERROR(VLOOKUP($A6,'All Running Order'!$A$6:$CY$64,BY$102,FALSE),"")</f>
        <v>1</v>
      </c>
      <c r="BZ6" s="11">
        <f>IFERROR(VLOOKUP($A6,'All Running Order'!$A$6:$CY$64,BZ$102,FALSE),"")</f>
        <v>1</v>
      </c>
      <c r="CA6" s="11">
        <f>IFERROR(VLOOKUP($A6,'All Running Order'!$A$6:$CY$64,CA$102,FALSE),"")</f>
        <v>1</v>
      </c>
      <c r="CB6" s="11">
        <f>IFERROR(VLOOKUP($A6,'All Running Order'!$A$6:$CY$64,CB$102,FALSE),"")</f>
        <v>1</v>
      </c>
      <c r="CC6" s="11">
        <f>IFERROR(VLOOKUP($A6,'All Running Order'!$A$6:$CY$64,CC$102,FALSE),"")</f>
        <v>1</v>
      </c>
      <c r="CD6" s="11">
        <f>IFERROR(VLOOKUP($A6,'All Running Order'!$A$6:$CY$64,CD$102,FALSE),"")</f>
        <v>1</v>
      </c>
      <c r="CE6" s="11">
        <f>IFERROR(VLOOKUP($A6,'All Running Order'!$A$6:$CY$64,CE$102,FALSE),"")</f>
        <v>1</v>
      </c>
      <c r="CF6" s="11">
        <f>IFERROR(VLOOKUP($A6,'All Running Order'!$A$6:$CY$64,CF$102,FALSE),"")</f>
        <v>1</v>
      </c>
      <c r="CG6" s="11">
        <f>IFERROR(VLOOKUP($A6,'All Running Order'!$A$6:$CY$64,CG$102,FALSE),"")</f>
        <v>1</v>
      </c>
      <c r="CH6" s="11">
        <f>IFERROR(VLOOKUP($A6,'All Running Order'!$A$6:$CY$64,CH$102,FALSE),"")</f>
        <v>1</v>
      </c>
      <c r="CI6" s="11" t="str">
        <f>IFERROR(VLOOKUP($A6,'All Running Order'!$A$6:$CY$64,CI$102,FALSE),"")</f>
        <v>-</v>
      </c>
      <c r="CJ6" s="11" t="str">
        <f>IFERROR(VLOOKUP($A6,'All Running Order'!$A$6:$CY$64,CJ$102,FALSE),"")</f>
        <v/>
      </c>
      <c r="CK6" s="11" t="str">
        <f>IFERROR(VLOOKUP($A6,'All Running Order'!$A$6:$CY$64,CK$102,FALSE),"")</f>
        <v>-</v>
      </c>
      <c r="CL6" s="11" t="str">
        <f>IFERROR(VLOOKUP($A6,'All Running Order'!$A$6:$CY$64,CL$102,FALSE),"")</f>
        <v/>
      </c>
      <c r="CM6" s="11" t="str">
        <f>IFERROR(VLOOKUP($A6,'All Running Order'!$A$6:$CY$64,CM$102,FALSE),"")</f>
        <v>-</v>
      </c>
      <c r="CN6" s="11" t="str">
        <f>IFERROR(VLOOKUP($A6,'All Running Order'!$A$6:$CY$64,CN$102,FALSE),"")</f>
        <v/>
      </c>
      <c r="CO6" s="11" t="str">
        <f>IFERROR(VLOOKUP($A6,'All Running Order'!$A$6:$CY$64,CO$102,FALSE),"")</f>
        <v>-</v>
      </c>
      <c r="CP6" s="11" t="str">
        <f>IFERROR(VLOOKUP($A6,'All Running Order'!$A$6:$CY$64,CP$102,FALSE),"")</f>
        <v/>
      </c>
      <c r="CQ6" s="11" t="str">
        <f>IFERROR(VLOOKUP($A6,'All Running Order'!$A$6:$CY$64,CQ$102,FALSE),"")</f>
        <v>-</v>
      </c>
      <c r="CR6" s="11" t="str">
        <f>IFERROR(VLOOKUP($A6,'All Running Order'!$A$6:$CY$64,CR$102,FALSE),"")</f>
        <v/>
      </c>
      <c r="CS6" s="11" t="str">
        <f>IFERROR(VLOOKUP($A6,'All Running Order'!$A$6:$CY$64,CS$102,FALSE),"")</f>
        <v>-</v>
      </c>
      <c r="CT6" s="11" t="str">
        <f>IFERROR(VLOOKUP($A6,'All Running Order'!$A$6:$CY$64,CT$102,FALSE),"")</f>
        <v xml:space="preserve"> </v>
      </c>
      <c r="CU6" s="11" t="str">
        <f>IFERROR(VLOOKUP($A6,'All Running Order'!$A$6:$CY$64,CU$102,FALSE),"")</f>
        <v>-</v>
      </c>
      <c r="CV6" s="11" t="str">
        <f>IFERROR(VLOOKUP($A6,'All Running Order'!$A$6:$CY$64,CV$102,FALSE),"")</f>
        <v xml:space="preserve"> </v>
      </c>
      <c r="CW6" s="11" t="str">
        <f>IFERROR(VLOOKUP($A6,'All Running Order'!$A$6:$CY$64,CW$102,FALSE),"")</f>
        <v xml:space="preserve">1 </v>
      </c>
      <c r="CX6" s="11" t="str">
        <f>IFERROR(VLOOKUP($A6,'All Running Order'!$A$6:$CY$64,CX$102,FALSE),"")</f>
        <v>Red</v>
      </c>
      <c r="CY6" s="11" t="str">
        <f>IFERROR(VLOOKUP($A6,'All Running Order'!$A$6:$CY$64,CY$102,FALSE),"")</f>
        <v>IRS</v>
      </c>
    </row>
    <row r="7" spans="1:103" x14ac:dyDescent="0.45">
      <c r="A7" s="2">
        <v>2</v>
      </c>
      <c r="B7" s="11">
        <f>IFERROR(VLOOKUP($A7,'All Running Order'!$A$6:$CY$64,B$102,FALSE),"")</f>
        <v>1</v>
      </c>
      <c r="C7" s="11" t="str">
        <f>IFERROR(VLOOKUP($A7,'All Running Order'!$A$6:$CY$64,C$102,FALSE),"")</f>
        <v>John Fack</v>
      </c>
      <c r="D7" s="11" t="str">
        <f>IFERROR(VLOOKUP($A7,'All Running Order'!$A$6:$CY$64,D$102,FALSE),"")</f>
        <v>Duncan Stephens</v>
      </c>
      <c r="E7" s="11" t="str">
        <f>IFERROR(VLOOKUP($A7,'All Running Order'!$A$6:$CY$64,E$102,FALSE),"")</f>
        <v>MSR</v>
      </c>
      <c r="F7" s="11">
        <f>IFERROR(VLOOKUP($A7,'All Running Order'!$A$6:$CY$64,F$102,FALSE),"")</f>
        <v>1640</v>
      </c>
      <c r="G7" s="11" t="str">
        <f>IFERROR(VLOOKUP($A7,'All Running Order'!$A$6:$CY$64,G$102,FALSE),"")</f>
        <v>IRS</v>
      </c>
      <c r="H7" s="11" t="str">
        <f>IFERROR(VLOOKUP($A7,'All Running Order'!$A$6:$CY$64,H$102,FALSE),"")</f>
        <v>Yes</v>
      </c>
      <c r="I7" s="11">
        <f>IFERROR(VLOOKUP($A7,'All Running Order'!$A$6:$CY$64,I$102,FALSE),"")</f>
        <v>5</v>
      </c>
      <c r="J7" s="11">
        <f>IFERROR(VLOOKUP($A7,'All Running Order'!$A$6:$CY$64,J$102,FALSE),"")</f>
        <v>2</v>
      </c>
      <c r="K7" s="11">
        <f>IFERROR(VLOOKUP($A7,'All Running Order'!$A$6:$CY$64,K$102,FALSE),"")</f>
        <v>4</v>
      </c>
      <c r="L7" s="11">
        <f>IFERROR(VLOOKUP($A7,'All Running Order'!$A$6:$CY$64,L$102,FALSE),"")</f>
        <v>1</v>
      </c>
      <c r="M7" s="11">
        <f>IFERROR(VLOOKUP($A7,'All Running Order'!$A$6:$CY$64,M$102,FALSE),"")</f>
        <v>3</v>
      </c>
      <c r="N7" s="11">
        <f>IFERROR(VLOOKUP($A7,'All Running Order'!$A$6:$CY$64,N$102,FALSE),"")</f>
        <v>0</v>
      </c>
      <c r="O7" s="11" t="str">
        <f>IFERROR(VLOOKUP($A7,'All Running Order'!$A$6:$CY$64,O$102,FALSE),"")</f>
        <v>Red</v>
      </c>
      <c r="P7" s="11">
        <f>IFERROR(VLOOKUP($A7,'All Running Order'!$A$6:$CY$64,P$102,FALSE),"")</f>
        <v>0</v>
      </c>
      <c r="Q7" s="11">
        <f>IFERROR(VLOOKUP($A7,'All Running Order'!$A$6:$CY$64,Q$102,FALSE),"")</f>
        <v>5</v>
      </c>
      <c r="R7" s="11">
        <f>IFERROR(VLOOKUP($A7,'All Running Order'!$A$6:$CY$64,R$102,FALSE),"")</f>
        <v>1</v>
      </c>
      <c r="S7" s="11">
        <f>IFERROR(VLOOKUP($A7,'All Running Order'!$A$6:$CY$64,S$102,FALSE),"")</f>
        <v>1</v>
      </c>
      <c r="T7" s="11">
        <f>IFERROR(VLOOKUP($A7,'All Running Order'!$A$6:$CY$64,T$102,FALSE),"")</f>
        <v>2</v>
      </c>
      <c r="U7" s="11">
        <f>IFERROR(VLOOKUP($A7,'All Running Order'!$A$6:$CY$64,U$102,FALSE),"")</f>
        <v>0</v>
      </c>
      <c r="V7" s="11">
        <f>IFERROR(VLOOKUP($A7,'All Running Order'!$A$6:$CY$64,V$102,FALSE),"")</f>
        <v>0</v>
      </c>
      <c r="W7" s="11">
        <f>IFERROR(VLOOKUP($A7,'All Running Order'!$A$6:$CY$64,W$102,FALSE),"")</f>
        <v>0</v>
      </c>
      <c r="X7" s="11">
        <f>IFERROR(VLOOKUP($A7,'All Running Order'!$A$6:$CY$64,X$102,FALSE),"")</f>
        <v>0</v>
      </c>
      <c r="Y7" s="11">
        <f>IFERROR(VLOOKUP($A7,'All Running Order'!$A$6:$CY$64,Y$102,FALSE),"")</f>
        <v>0</v>
      </c>
      <c r="Z7" s="11">
        <f>IFERROR(VLOOKUP($A7,'All Running Order'!$A$6:$CY$64,Z$102,FALSE),"")</f>
        <v>9</v>
      </c>
      <c r="AA7" s="11">
        <f>IFERROR(VLOOKUP($A7,'All Running Order'!$A$6:$CY$64,AA$102,FALSE),"")</f>
        <v>1</v>
      </c>
      <c r="AB7" s="11">
        <f>IFERROR(VLOOKUP($A7,'All Running Order'!$A$6:$CY$64,AB$102,FALSE),"")</f>
        <v>3</v>
      </c>
      <c r="AC7" s="11">
        <f>IFERROR(VLOOKUP($A7,'All Running Order'!$A$6:$CY$64,AC$102,FALSE),"")</f>
        <v>4</v>
      </c>
      <c r="AD7" s="11">
        <f>IFERROR(VLOOKUP($A7,'All Running Order'!$A$6:$CY$64,AD$102,FALSE),"")</f>
        <v>2</v>
      </c>
      <c r="AE7" s="11">
        <f>IFERROR(VLOOKUP($A7,'All Running Order'!$A$6:$CY$64,AE$102,FALSE),"")</f>
        <v>0</v>
      </c>
      <c r="AF7" s="11">
        <f>IFERROR(VLOOKUP($A7,'All Running Order'!$A$6:$CY$64,AF$102,FALSE),"")</f>
        <v>0</v>
      </c>
      <c r="AG7" s="11">
        <f>IFERROR(VLOOKUP($A7,'All Running Order'!$A$6:$CY$64,AG$102,FALSE),"")</f>
        <v>0</v>
      </c>
      <c r="AH7" s="11">
        <f>IFERROR(VLOOKUP($A7,'All Running Order'!$A$6:$CY$64,AH$102,FALSE),"")</f>
        <v>0</v>
      </c>
      <c r="AI7" s="11">
        <f>IFERROR(VLOOKUP($A7,'All Running Order'!$A$6:$CY$64,AI$102,FALSE),"")</f>
        <v>0</v>
      </c>
      <c r="AJ7" s="11">
        <f>IFERROR(VLOOKUP($A7,'All Running Order'!$A$6:$CY$64,AJ$102,FALSE),"")</f>
        <v>0</v>
      </c>
      <c r="AK7" s="11">
        <f>IFERROR(VLOOKUP($A7,'All Running Order'!$A$6:$CY$64,AK$102,FALSE),"")</f>
        <v>10</v>
      </c>
      <c r="AL7" s="11">
        <f>IFERROR(VLOOKUP($A7,'All Running Order'!$A$6:$CY$64,AL$102,FALSE),"")</f>
        <v>19</v>
      </c>
      <c r="AM7" s="11">
        <f>IFERROR(VLOOKUP($A7,'All Running Order'!$A$6:$CY$64,AM$102,FALSE),"")</f>
        <v>1</v>
      </c>
      <c r="AN7" s="11">
        <f>IFERROR(VLOOKUP($A7,'All Running Order'!$A$6:$CY$64,AN$102,FALSE),"")</f>
        <v>2</v>
      </c>
      <c r="AO7" s="11">
        <f>IFERROR(VLOOKUP($A7,'All Running Order'!$A$6:$CY$64,AO$102,FALSE),"")</f>
        <v>3</v>
      </c>
      <c r="AP7" s="11">
        <f>IFERROR(VLOOKUP($A7,'All Running Order'!$A$6:$CY$64,AP$102,FALSE),"")</f>
        <v>2</v>
      </c>
      <c r="AQ7" s="11">
        <f>IFERROR(VLOOKUP($A7,'All Running Order'!$A$6:$CY$64,AQ$102,FALSE),"")</f>
        <v>0</v>
      </c>
      <c r="AR7" s="11">
        <f>IFERROR(VLOOKUP($A7,'All Running Order'!$A$6:$CY$64,AR$102,FALSE),"")</f>
        <v>0</v>
      </c>
      <c r="AS7" s="11">
        <f>IFERROR(VLOOKUP($A7,'All Running Order'!$A$6:$CY$64,AS$102,FALSE),"")</f>
        <v>0</v>
      </c>
      <c r="AT7" s="11">
        <f>IFERROR(VLOOKUP($A7,'All Running Order'!$A$6:$CY$64,AT$102,FALSE),"")</f>
        <v>0</v>
      </c>
      <c r="AU7" s="11">
        <f>IFERROR(VLOOKUP($A7,'All Running Order'!$A$6:$CY$64,AU$102,FALSE),"")</f>
        <v>0</v>
      </c>
      <c r="AV7" s="11">
        <f>IFERROR(VLOOKUP($A7,'All Running Order'!$A$6:$CY$64,AV$102,FALSE),"")</f>
        <v>0</v>
      </c>
      <c r="AW7" s="11">
        <f>IFERROR(VLOOKUP($A7,'All Running Order'!$A$6:$CY$64,AW$102,FALSE),"")</f>
        <v>8</v>
      </c>
      <c r="AX7" s="11">
        <f>IFERROR(VLOOKUP($A7,'All Running Order'!$A$6:$CY$64,AX$102,FALSE),"")</f>
        <v>27</v>
      </c>
      <c r="AY7" s="11">
        <f>IFERROR(VLOOKUP($A7,'All Running Order'!$A$6:$CY$64,AY$102,FALSE),"")</f>
        <v>2</v>
      </c>
      <c r="AZ7" s="11">
        <f>IFERROR(VLOOKUP($A7,'All Running Order'!$A$6:$CY$64,AZ$102,FALSE),"")</f>
        <v>4</v>
      </c>
      <c r="BA7" s="11">
        <f>IFERROR(VLOOKUP($A7,'All Running Order'!$A$6:$CY$64,BA$102,FALSE),"")</f>
        <v>2</v>
      </c>
      <c r="BB7" s="11">
        <f>IFERROR(VLOOKUP($A7,'All Running Order'!$A$6:$CY$64,BB$102,FALSE),"")</f>
        <v>1</v>
      </c>
      <c r="BC7" s="11">
        <f>IFERROR(VLOOKUP($A7,'All Running Order'!$A$6:$CY$64,BC$102,FALSE),"")</f>
        <v>1</v>
      </c>
      <c r="BD7" s="11">
        <f>IFERROR(VLOOKUP($A7,'All Running Order'!$A$6:$CY$64,BD$102,FALSE),"")</f>
        <v>0</v>
      </c>
      <c r="BE7" s="11">
        <f>IFERROR(VLOOKUP($A7,'All Running Order'!$A$6:$CY$64,BE$102,FALSE),"")</f>
        <v>0</v>
      </c>
      <c r="BF7" s="11">
        <f>IFERROR(VLOOKUP($A7,'All Running Order'!$A$6:$CY$64,BF$102,FALSE),"")</f>
        <v>0</v>
      </c>
      <c r="BG7" s="11">
        <f>IFERROR(VLOOKUP($A7,'All Running Order'!$A$6:$CY$64,BG$102,FALSE),"")</f>
        <v>0</v>
      </c>
      <c r="BH7" s="11">
        <f>IFERROR(VLOOKUP($A7,'All Running Order'!$A$6:$CY$64,BH$102,FALSE),"")</f>
        <v>0</v>
      </c>
      <c r="BI7" s="11">
        <f>IFERROR(VLOOKUP($A7,'All Running Order'!$A$6:$CY$64,BI$102,FALSE),"")</f>
        <v>10</v>
      </c>
      <c r="BJ7" s="11">
        <f>IFERROR(VLOOKUP($A7,'All Running Order'!$A$6:$CY$64,BJ$102,FALSE),"")</f>
        <v>37</v>
      </c>
      <c r="BK7" s="11">
        <f>IFERROR(VLOOKUP($A7,'All Running Order'!$A$6:$CY$64,BK$102,FALSE),"")</f>
        <v>3</v>
      </c>
      <c r="BL7" s="11">
        <f>IFERROR(VLOOKUP($A7,'All Running Order'!$A$6:$CY$64,BL$102,FALSE),"")</f>
        <v>6</v>
      </c>
      <c r="BM7" s="11">
        <f>IFERROR(VLOOKUP($A7,'All Running Order'!$A$6:$CY$64,BM$102,FALSE),"")</f>
        <v>1</v>
      </c>
      <c r="BN7" s="11">
        <f>IFERROR(VLOOKUP($A7,'All Running Order'!$A$6:$CY$64,BN$102,FALSE),"")</f>
        <v>2</v>
      </c>
      <c r="BO7" s="11">
        <f>IFERROR(VLOOKUP($A7,'All Running Order'!$A$6:$CY$64,BO$102,FALSE),"")</f>
        <v>3</v>
      </c>
      <c r="BP7" s="11">
        <f>IFERROR(VLOOKUP($A7,'All Running Order'!$A$6:$CY$64,BP$102,FALSE),"")</f>
        <v>0</v>
      </c>
      <c r="BQ7" s="11">
        <f>IFERROR(VLOOKUP($A7,'All Running Order'!$A$6:$CY$64,BQ$102,FALSE),"")</f>
        <v>0</v>
      </c>
      <c r="BR7" s="11">
        <f>IFERROR(VLOOKUP($A7,'All Running Order'!$A$6:$CY$64,BR$102,FALSE),"")</f>
        <v>0</v>
      </c>
      <c r="BS7" s="11">
        <f>IFERROR(VLOOKUP($A7,'All Running Order'!$A$6:$CY$64,BS$102,FALSE),"")</f>
        <v>0</v>
      </c>
      <c r="BT7" s="11">
        <f>IFERROR(VLOOKUP($A7,'All Running Order'!$A$6:$CY$64,BT$102,FALSE),"")</f>
        <v>0</v>
      </c>
      <c r="BU7" s="11">
        <f>IFERROR(VLOOKUP($A7,'All Running Order'!$A$6:$CY$64,BU$102,FALSE),"")</f>
        <v>15</v>
      </c>
      <c r="BV7" s="11">
        <f>IFERROR(VLOOKUP($A7,'All Running Order'!$A$6:$CY$64,BV$102,FALSE),"")</f>
        <v>52</v>
      </c>
      <c r="BW7" s="11">
        <f>IFERROR(VLOOKUP($A7,'All Running Order'!$A$6:$CY$64,BW$102,FALSE),"")</f>
        <v>3</v>
      </c>
      <c r="BX7" s="11">
        <f>IFERROR(VLOOKUP($A7,'All Running Order'!$A$6:$CY$64,BX$102,FALSE),"")</f>
        <v>4</v>
      </c>
      <c r="BY7" s="11">
        <f>IFERROR(VLOOKUP($A7,'All Running Order'!$A$6:$CY$64,BY$102,FALSE),"")</f>
        <v>4</v>
      </c>
      <c r="BZ7" s="11">
        <f>IFERROR(VLOOKUP($A7,'All Running Order'!$A$6:$CY$64,BZ$102,FALSE),"")</f>
        <v>2</v>
      </c>
      <c r="CA7" s="11">
        <f>IFERROR(VLOOKUP($A7,'All Running Order'!$A$6:$CY$64,CA$102,FALSE),"")</f>
        <v>2</v>
      </c>
      <c r="CB7" s="11">
        <f>IFERROR(VLOOKUP($A7,'All Running Order'!$A$6:$CY$64,CB$102,FALSE),"")</f>
        <v>3</v>
      </c>
      <c r="CC7" s="11">
        <f>IFERROR(VLOOKUP($A7,'All Running Order'!$A$6:$CY$64,CC$102,FALSE),"")</f>
        <v>4</v>
      </c>
      <c r="CD7" s="11">
        <f>IFERROR(VLOOKUP($A7,'All Running Order'!$A$6:$CY$64,CD$102,FALSE),"")</f>
        <v>4</v>
      </c>
      <c r="CE7" s="11">
        <f>IFERROR(VLOOKUP($A7,'All Running Order'!$A$6:$CY$64,CE$102,FALSE),"")</f>
        <v>2</v>
      </c>
      <c r="CF7" s="11">
        <f>IFERROR(VLOOKUP($A7,'All Running Order'!$A$6:$CY$64,CF$102,FALSE),"")</f>
        <v>2</v>
      </c>
      <c r="CG7" s="11">
        <f>IFERROR(VLOOKUP($A7,'All Running Order'!$A$6:$CY$64,CG$102,FALSE),"")</f>
        <v>2</v>
      </c>
      <c r="CH7" s="11">
        <f>IFERROR(VLOOKUP($A7,'All Running Order'!$A$6:$CY$64,CH$102,FALSE),"")</f>
        <v>2</v>
      </c>
      <c r="CI7" s="11" t="str">
        <f>IFERROR(VLOOKUP($A7,'All Running Order'!$A$6:$CY$64,CI$102,FALSE),"")</f>
        <v>-</v>
      </c>
      <c r="CJ7" s="11" t="str">
        <f>IFERROR(VLOOKUP($A7,'All Running Order'!$A$6:$CY$64,CJ$102,FALSE),"")</f>
        <v/>
      </c>
      <c r="CK7" s="11" t="str">
        <f>IFERROR(VLOOKUP($A7,'All Running Order'!$A$6:$CY$64,CK$102,FALSE),"")</f>
        <v>-</v>
      </c>
      <c r="CL7" s="11" t="str">
        <f>IFERROR(VLOOKUP($A7,'All Running Order'!$A$6:$CY$64,CL$102,FALSE),"")</f>
        <v/>
      </c>
      <c r="CM7" s="11" t="str">
        <f>IFERROR(VLOOKUP($A7,'All Running Order'!$A$6:$CY$64,CM$102,FALSE),"")</f>
        <v>-</v>
      </c>
      <c r="CN7" s="11" t="str">
        <f>IFERROR(VLOOKUP($A7,'All Running Order'!$A$6:$CY$64,CN$102,FALSE),"")</f>
        <v/>
      </c>
      <c r="CO7" s="11" t="str">
        <f>IFERROR(VLOOKUP($A7,'All Running Order'!$A$6:$CY$64,CO$102,FALSE),"")</f>
        <v>-</v>
      </c>
      <c r="CP7" s="11" t="str">
        <f>IFERROR(VLOOKUP($A7,'All Running Order'!$A$6:$CY$64,CP$102,FALSE),"")</f>
        <v/>
      </c>
      <c r="CQ7" s="11" t="str">
        <f>IFERROR(VLOOKUP($A7,'All Running Order'!$A$6:$CY$64,CQ$102,FALSE),"")</f>
        <v>-</v>
      </c>
      <c r="CR7" s="11" t="str">
        <f>IFERROR(VLOOKUP($A7,'All Running Order'!$A$6:$CY$64,CR$102,FALSE),"")</f>
        <v/>
      </c>
      <c r="CS7" s="11" t="str">
        <f>IFERROR(VLOOKUP($A7,'All Running Order'!$A$6:$CY$64,CS$102,FALSE),"")</f>
        <v>-</v>
      </c>
      <c r="CT7" s="11" t="str">
        <f>IFERROR(VLOOKUP($A7,'All Running Order'!$A$6:$CY$64,CT$102,FALSE),"")</f>
        <v xml:space="preserve"> </v>
      </c>
      <c r="CU7" s="11" t="str">
        <f>IFERROR(VLOOKUP($A7,'All Running Order'!$A$6:$CY$64,CU$102,FALSE),"")</f>
        <v>-</v>
      </c>
      <c r="CV7" s="11" t="str">
        <f>IFERROR(VLOOKUP($A7,'All Running Order'!$A$6:$CY$64,CV$102,FALSE),"")</f>
        <v xml:space="preserve"> </v>
      </c>
      <c r="CW7" s="11" t="str">
        <f>IFERROR(VLOOKUP($A7,'All Running Order'!$A$6:$CY$64,CW$102,FALSE),"")</f>
        <v xml:space="preserve">2 </v>
      </c>
      <c r="CX7" s="11" t="str">
        <f>IFERROR(VLOOKUP($A7,'All Running Order'!$A$6:$CY$64,CX$102,FALSE),"")</f>
        <v>Red</v>
      </c>
      <c r="CY7" s="11" t="str">
        <f>IFERROR(VLOOKUP($A7,'All Running Order'!$A$6:$CY$64,CY$102,FALSE),"")</f>
        <v>IRS</v>
      </c>
    </row>
    <row r="8" spans="1:103" x14ac:dyDescent="0.45">
      <c r="A8" s="2">
        <v>3</v>
      </c>
      <c r="B8" s="11">
        <f>IFERROR(VLOOKUP($A8,'All Running Order'!$A$6:$CY$64,B$102,FALSE),"")</f>
        <v>7</v>
      </c>
      <c r="C8" s="11" t="str">
        <f>IFERROR(VLOOKUP($A8,'All Running Order'!$A$6:$CY$64,C$102,FALSE),"")</f>
        <v>Peter Fensom</v>
      </c>
      <c r="D8" s="11" t="str">
        <f>IFERROR(VLOOKUP($A8,'All Running Order'!$A$6:$CY$64,D$102,FALSE),"")</f>
        <v>Liz Fensom</v>
      </c>
      <c r="E8" s="11" t="str">
        <f>IFERROR(VLOOKUP($A8,'All Running Order'!$A$6:$CY$64,E$102,FALSE),"")</f>
        <v>Hamilton</v>
      </c>
      <c r="F8" s="11">
        <f>IFERROR(VLOOKUP($A8,'All Running Order'!$A$6:$CY$64,F$102,FALSE),"")</f>
        <v>1600</v>
      </c>
      <c r="G8" s="11" t="str">
        <f>IFERROR(VLOOKUP($A8,'All Running Order'!$A$6:$CY$64,G$102,FALSE),"")</f>
        <v>IRS</v>
      </c>
      <c r="H8" s="11" t="str">
        <f>IFERROR(VLOOKUP($A8,'All Running Order'!$A$6:$CY$64,H$102,FALSE),"")</f>
        <v>Yes</v>
      </c>
      <c r="I8" s="11">
        <f>IFERROR(VLOOKUP($A8,'All Running Order'!$A$6:$CY$64,I$102,FALSE),"")</f>
        <v>3</v>
      </c>
      <c r="J8" s="11">
        <f>IFERROR(VLOOKUP($A8,'All Running Order'!$A$6:$CY$64,J$102,FALSE),"")</f>
        <v>5</v>
      </c>
      <c r="K8" s="11">
        <f>IFERROR(VLOOKUP($A8,'All Running Order'!$A$6:$CY$64,K$102,FALSE),"")</f>
        <v>2</v>
      </c>
      <c r="L8" s="11">
        <f>IFERROR(VLOOKUP($A8,'All Running Order'!$A$6:$CY$64,L$102,FALSE),"")</f>
        <v>4</v>
      </c>
      <c r="M8" s="11">
        <f>IFERROR(VLOOKUP($A8,'All Running Order'!$A$6:$CY$64,M$102,FALSE),"")</f>
        <v>1</v>
      </c>
      <c r="N8" s="11">
        <f>IFERROR(VLOOKUP($A8,'All Running Order'!$A$6:$CY$64,N$102,FALSE),"")</f>
        <v>0</v>
      </c>
      <c r="O8" s="11" t="str">
        <f>IFERROR(VLOOKUP($A8,'All Running Order'!$A$6:$CY$64,O$102,FALSE),"")</f>
        <v>Red</v>
      </c>
      <c r="P8" s="11">
        <f>IFERROR(VLOOKUP($A8,'All Running Order'!$A$6:$CY$64,P$102,FALSE),"")</f>
        <v>1</v>
      </c>
      <c r="Q8" s="11">
        <f>IFERROR(VLOOKUP($A8,'All Running Order'!$A$6:$CY$64,Q$102,FALSE),"")</f>
        <v>2</v>
      </c>
      <c r="R8" s="11">
        <f>IFERROR(VLOOKUP($A8,'All Running Order'!$A$6:$CY$64,R$102,FALSE),"")</f>
        <v>3</v>
      </c>
      <c r="S8" s="11">
        <f>IFERROR(VLOOKUP($A8,'All Running Order'!$A$6:$CY$64,S$102,FALSE),"")</f>
        <v>2</v>
      </c>
      <c r="T8" s="11">
        <f>IFERROR(VLOOKUP($A8,'All Running Order'!$A$6:$CY$64,T$102,FALSE),"")</f>
        <v>1</v>
      </c>
      <c r="U8" s="11">
        <f>IFERROR(VLOOKUP($A8,'All Running Order'!$A$6:$CY$64,U$102,FALSE),"")</f>
        <v>0</v>
      </c>
      <c r="V8" s="11">
        <f>IFERROR(VLOOKUP($A8,'All Running Order'!$A$6:$CY$64,V$102,FALSE),"")</f>
        <v>0</v>
      </c>
      <c r="W8" s="11">
        <f>IFERROR(VLOOKUP($A8,'All Running Order'!$A$6:$CY$64,W$102,FALSE),"")</f>
        <v>0</v>
      </c>
      <c r="X8" s="11">
        <f>IFERROR(VLOOKUP($A8,'All Running Order'!$A$6:$CY$64,X$102,FALSE),"")</f>
        <v>0</v>
      </c>
      <c r="Y8" s="11">
        <f>IFERROR(VLOOKUP($A8,'All Running Order'!$A$6:$CY$64,Y$102,FALSE),"")</f>
        <v>0</v>
      </c>
      <c r="Z8" s="11">
        <f>IFERROR(VLOOKUP($A8,'All Running Order'!$A$6:$CY$64,Z$102,FALSE),"")</f>
        <v>9</v>
      </c>
      <c r="AA8" s="11">
        <f>IFERROR(VLOOKUP($A8,'All Running Order'!$A$6:$CY$64,AA$102,FALSE),"")</f>
        <v>2</v>
      </c>
      <c r="AB8" s="11">
        <f>IFERROR(VLOOKUP($A8,'All Running Order'!$A$6:$CY$64,AB$102,FALSE),"")</f>
        <v>3</v>
      </c>
      <c r="AC8" s="11">
        <f>IFERROR(VLOOKUP($A8,'All Running Order'!$A$6:$CY$64,AC$102,FALSE),"")</f>
        <v>1</v>
      </c>
      <c r="AD8" s="11">
        <f>IFERROR(VLOOKUP($A8,'All Running Order'!$A$6:$CY$64,AD$102,FALSE),"")</f>
        <v>1</v>
      </c>
      <c r="AE8" s="11">
        <f>IFERROR(VLOOKUP($A8,'All Running Order'!$A$6:$CY$64,AE$102,FALSE),"")</f>
        <v>2</v>
      </c>
      <c r="AF8" s="11">
        <f>IFERROR(VLOOKUP($A8,'All Running Order'!$A$6:$CY$64,AF$102,FALSE),"")</f>
        <v>0</v>
      </c>
      <c r="AG8" s="11">
        <f>IFERROR(VLOOKUP($A8,'All Running Order'!$A$6:$CY$64,AG$102,FALSE),"")</f>
        <v>0</v>
      </c>
      <c r="AH8" s="11">
        <f>IFERROR(VLOOKUP($A8,'All Running Order'!$A$6:$CY$64,AH$102,FALSE),"")</f>
        <v>0</v>
      </c>
      <c r="AI8" s="11">
        <f>IFERROR(VLOOKUP($A8,'All Running Order'!$A$6:$CY$64,AI$102,FALSE),"")</f>
        <v>0</v>
      </c>
      <c r="AJ8" s="11">
        <f>IFERROR(VLOOKUP($A8,'All Running Order'!$A$6:$CY$64,AJ$102,FALSE),"")</f>
        <v>0</v>
      </c>
      <c r="AK8" s="11">
        <f>IFERROR(VLOOKUP($A8,'All Running Order'!$A$6:$CY$64,AK$102,FALSE),"")</f>
        <v>9</v>
      </c>
      <c r="AL8" s="11">
        <f>IFERROR(VLOOKUP($A8,'All Running Order'!$A$6:$CY$64,AL$102,FALSE),"")</f>
        <v>18</v>
      </c>
      <c r="AM8" s="11">
        <f>IFERROR(VLOOKUP($A8,'All Running Order'!$A$6:$CY$64,AM$102,FALSE),"")</f>
        <v>0</v>
      </c>
      <c r="AN8" s="11">
        <f>IFERROR(VLOOKUP($A8,'All Running Order'!$A$6:$CY$64,AN$102,FALSE),"")</f>
        <v>3</v>
      </c>
      <c r="AO8" s="11">
        <f>IFERROR(VLOOKUP($A8,'All Running Order'!$A$6:$CY$64,AO$102,FALSE),"")</f>
        <v>1</v>
      </c>
      <c r="AP8" s="11">
        <f>IFERROR(VLOOKUP($A8,'All Running Order'!$A$6:$CY$64,AP$102,FALSE),"")</f>
        <v>2</v>
      </c>
      <c r="AQ8" s="11">
        <f>IFERROR(VLOOKUP($A8,'All Running Order'!$A$6:$CY$64,AQ$102,FALSE),"")</f>
        <v>0</v>
      </c>
      <c r="AR8" s="11">
        <f>IFERROR(VLOOKUP($A8,'All Running Order'!$A$6:$CY$64,AR$102,FALSE),"")</f>
        <v>0</v>
      </c>
      <c r="AS8" s="11">
        <f>IFERROR(VLOOKUP($A8,'All Running Order'!$A$6:$CY$64,AS$102,FALSE),"")</f>
        <v>0</v>
      </c>
      <c r="AT8" s="11">
        <f>IFERROR(VLOOKUP($A8,'All Running Order'!$A$6:$CY$64,AT$102,FALSE),"")</f>
        <v>0</v>
      </c>
      <c r="AU8" s="11">
        <f>IFERROR(VLOOKUP($A8,'All Running Order'!$A$6:$CY$64,AU$102,FALSE),"")</f>
        <v>0</v>
      </c>
      <c r="AV8" s="11">
        <f>IFERROR(VLOOKUP($A8,'All Running Order'!$A$6:$CY$64,AV$102,FALSE),"")</f>
        <v>0</v>
      </c>
      <c r="AW8" s="11">
        <f>IFERROR(VLOOKUP($A8,'All Running Order'!$A$6:$CY$64,AW$102,FALSE),"")</f>
        <v>6</v>
      </c>
      <c r="AX8" s="11">
        <f>IFERROR(VLOOKUP($A8,'All Running Order'!$A$6:$CY$64,AX$102,FALSE),"")</f>
        <v>24</v>
      </c>
      <c r="AY8" s="11">
        <f>IFERROR(VLOOKUP($A8,'All Running Order'!$A$6:$CY$64,AY$102,FALSE),"")</f>
        <v>2</v>
      </c>
      <c r="AZ8" s="11">
        <f>IFERROR(VLOOKUP($A8,'All Running Order'!$A$6:$CY$64,AZ$102,FALSE),"")</f>
        <v>6</v>
      </c>
      <c r="BA8" s="11">
        <f>IFERROR(VLOOKUP($A8,'All Running Order'!$A$6:$CY$64,BA$102,FALSE),"")</f>
        <v>4</v>
      </c>
      <c r="BB8" s="11">
        <f>IFERROR(VLOOKUP($A8,'All Running Order'!$A$6:$CY$64,BB$102,FALSE),"")</f>
        <v>2</v>
      </c>
      <c r="BC8" s="11">
        <f>IFERROR(VLOOKUP($A8,'All Running Order'!$A$6:$CY$64,BC$102,FALSE),"")</f>
        <v>3</v>
      </c>
      <c r="BD8" s="11">
        <f>IFERROR(VLOOKUP($A8,'All Running Order'!$A$6:$CY$64,BD$102,FALSE),"")</f>
        <v>0</v>
      </c>
      <c r="BE8" s="11">
        <f>IFERROR(VLOOKUP($A8,'All Running Order'!$A$6:$CY$64,BE$102,FALSE),"")</f>
        <v>0</v>
      </c>
      <c r="BF8" s="11">
        <f>IFERROR(VLOOKUP($A8,'All Running Order'!$A$6:$CY$64,BF$102,FALSE),"")</f>
        <v>0</v>
      </c>
      <c r="BG8" s="11">
        <f>IFERROR(VLOOKUP($A8,'All Running Order'!$A$6:$CY$64,BG$102,FALSE),"")</f>
        <v>0</v>
      </c>
      <c r="BH8" s="11">
        <f>IFERROR(VLOOKUP($A8,'All Running Order'!$A$6:$CY$64,BH$102,FALSE),"")</f>
        <v>0</v>
      </c>
      <c r="BI8" s="11">
        <f>IFERROR(VLOOKUP($A8,'All Running Order'!$A$6:$CY$64,BI$102,FALSE),"")</f>
        <v>17</v>
      </c>
      <c r="BJ8" s="11">
        <f>IFERROR(VLOOKUP($A8,'All Running Order'!$A$6:$CY$64,BJ$102,FALSE),"")</f>
        <v>41</v>
      </c>
      <c r="BK8" s="11">
        <f>IFERROR(VLOOKUP($A8,'All Running Order'!$A$6:$CY$64,BK$102,FALSE),"")</f>
        <v>5</v>
      </c>
      <c r="BL8" s="11">
        <f>IFERROR(VLOOKUP($A8,'All Running Order'!$A$6:$CY$64,BL$102,FALSE),"")</f>
        <v>6</v>
      </c>
      <c r="BM8" s="11">
        <f>IFERROR(VLOOKUP($A8,'All Running Order'!$A$6:$CY$64,BM$102,FALSE),"")</f>
        <v>5</v>
      </c>
      <c r="BN8" s="11">
        <f>IFERROR(VLOOKUP($A8,'All Running Order'!$A$6:$CY$64,BN$102,FALSE),"")</f>
        <v>0</v>
      </c>
      <c r="BO8" s="11">
        <f>IFERROR(VLOOKUP($A8,'All Running Order'!$A$6:$CY$64,BO$102,FALSE),"")</f>
        <v>3</v>
      </c>
      <c r="BP8" s="11">
        <f>IFERROR(VLOOKUP($A8,'All Running Order'!$A$6:$CY$64,BP$102,FALSE),"")</f>
        <v>0</v>
      </c>
      <c r="BQ8" s="11">
        <f>IFERROR(VLOOKUP($A8,'All Running Order'!$A$6:$CY$64,BQ$102,FALSE),"")</f>
        <v>0</v>
      </c>
      <c r="BR8" s="11">
        <f>IFERROR(VLOOKUP($A8,'All Running Order'!$A$6:$CY$64,BR$102,FALSE),"")</f>
        <v>0</v>
      </c>
      <c r="BS8" s="11">
        <f>IFERROR(VLOOKUP($A8,'All Running Order'!$A$6:$CY$64,BS$102,FALSE),"")</f>
        <v>0</v>
      </c>
      <c r="BT8" s="11">
        <f>IFERROR(VLOOKUP($A8,'All Running Order'!$A$6:$CY$64,BT$102,FALSE),"")</f>
        <v>0</v>
      </c>
      <c r="BU8" s="11">
        <f>IFERROR(VLOOKUP($A8,'All Running Order'!$A$6:$CY$64,BU$102,FALSE),"")</f>
        <v>19</v>
      </c>
      <c r="BV8" s="11">
        <f>IFERROR(VLOOKUP($A8,'All Running Order'!$A$6:$CY$64,BV$102,FALSE),"")</f>
        <v>60</v>
      </c>
      <c r="BW8" s="11">
        <f>IFERROR(VLOOKUP($A8,'All Running Order'!$A$6:$CY$64,BW$102,FALSE),"")</f>
        <v>4</v>
      </c>
      <c r="BX8" s="11">
        <f>IFERROR(VLOOKUP($A8,'All Running Order'!$A$6:$CY$64,BX$102,FALSE),"")</f>
        <v>3</v>
      </c>
      <c r="BY8" s="11">
        <f>IFERROR(VLOOKUP($A8,'All Running Order'!$A$6:$CY$64,BY$102,FALSE),"")</f>
        <v>2</v>
      </c>
      <c r="BZ8" s="11">
        <f>IFERROR(VLOOKUP($A8,'All Running Order'!$A$6:$CY$64,BZ$102,FALSE),"")</f>
        <v>3</v>
      </c>
      <c r="CA8" s="11">
        <f>IFERROR(VLOOKUP($A8,'All Running Order'!$A$6:$CY$64,CA$102,FALSE),"")</f>
        <v>3</v>
      </c>
      <c r="CB8" s="11">
        <f>IFERROR(VLOOKUP($A8,'All Running Order'!$A$6:$CY$64,CB$102,FALSE),"")</f>
        <v>3</v>
      </c>
      <c r="CC8" s="11">
        <f>IFERROR(VLOOKUP($A8,'All Running Order'!$A$6:$CY$64,CC$102,FALSE),"")</f>
        <v>3</v>
      </c>
      <c r="CD8" s="11">
        <f>IFERROR(VLOOKUP($A8,'All Running Order'!$A$6:$CY$64,CD$102,FALSE),"")</f>
        <v>2</v>
      </c>
      <c r="CE8" s="11">
        <f>IFERROR(VLOOKUP($A8,'All Running Order'!$A$6:$CY$64,CE$102,FALSE),"")</f>
        <v>3</v>
      </c>
      <c r="CF8" s="11">
        <f>IFERROR(VLOOKUP($A8,'All Running Order'!$A$6:$CY$64,CF$102,FALSE),"")</f>
        <v>3</v>
      </c>
      <c r="CG8" s="11">
        <f>IFERROR(VLOOKUP($A8,'All Running Order'!$A$6:$CY$64,CG$102,FALSE),"")</f>
        <v>3</v>
      </c>
      <c r="CH8" s="11">
        <f>IFERROR(VLOOKUP($A8,'All Running Order'!$A$6:$CY$64,CH$102,FALSE),"")</f>
        <v>3</v>
      </c>
      <c r="CI8" s="11" t="str">
        <f>IFERROR(VLOOKUP($A8,'All Running Order'!$A$6:$CY$64,CI$102,FALSE),"")</f>
        <v>-</v>
      </c>
      <c r="CJ8" s="11" t="str">
        <f>IFERROR(VLOOKUP($A8,'All Running Order'!$A$6:$CY$64,CJ$102,FALSE),"")</f>
        <v/>
      </c>
      <c r="CK8" s="11" t="str">
        <f>IFERROR(VLOOKUP($A8,'All Running Order'!$A$6:$CY$64,CK$102,FALSE),"")</f>
        <v>-</v>
      </c>
      <c r="CL8" s="11" t="str">
        <f>IFERROR(VLOOKUP($A8,'All Running Order'!$A$6:$CY$64,CL$102,FALSE),"")</f>
        <v/>
      </c>
      <c r="CM8" s="11" t="str">
        <f>IFERROR(VLOOKUP($A8,'All Running Order'!$A$6:$CY$64,CM$102,FALSE),"")</f>
        <v>-</v>
      </c>
      <c r="CN8" s="11" t="str">
        <f>IFERROR(VLOOKUP($A8,'All Running Order'!$A$6:$CY$64,CN$102,FALSE),"")</f>
        <v/>
      </c>
      <c r="CO8" s="11" t="str">
        <f>IFERROR(VLOOKUP($A8,'All Running Order'!$A$6:$CY$64,CO$102,FALSE),"")</f>
        <v>-</v>
      </c>
      <c r="CP8" s="11" t="str">
        <f>IFERROR(VLOOKUP($A8,'All Running Order'!$A$6:$CY$64,CP$102,FALSE),"")</f>
        <v/>
      </c>
      <c r="CQ8" s="11" t="str">
        <f>IFERROR(VLOOKUP($A8,'All Running Order'!$A$6:$CY$64,CQ$102,FALSE),"")</f>
        <v>-</v>
      </c>
      <c r="CR8" s="11" t="str">
        <f>IFERROR(VLOOKUP($A8,'All Running Order'!$A$6:$CY$64,CR$102,FALSE),"")</f>
        <v/>
      </c>
      <c r="CS8" s="11" t="str">
        <f>IFERROR(VLOOKUP($A8,'All Running Order'!$A$6:$CY$64,CS$102,FALSE),"")</f>
        <v>-</v>
      </c>
      <c r="CT8" s="11" t="str">
        <f>IFERROR(VLOOKUP($A8,'All Running Order'!$A$6:$CY$64,CT$102,FALSE),"")</f>
        <v xml:space="preserve"> </v>
      </c>
      <c r="CU8" s="11" t="str">
        <f>IFERROR(VLOOKUP($A8,'All Running Order'!$A$6:$CY$64,CU$102,FALSE),"")</f>
        <v>-</v>
      </c>
      <c r="CV8" s="11" t="str">
        <f>IFERROR(VLOOKUP($A8,'All Running Order'!$A$6:$CY$64,CV$102,FALSE),"")</f>
        <v xml:space="preserve"> </v>
      </c>
      <c r="CW8" s="11" t="str">
        <f>IFERROR(VLOOKUP($A8,'All Running Order'!$A$6:$CY$64,CW$102,FALSE),"")</f>
        <v xml:space="preserve">3 </v>
      </c>
      <c r="CX8" s="11" t="str">
        <f>IFERROR(VLOOKUP($A8,'All Running Order'!$A$6:$CY$64,CX$102,FALSE),"")</f>
        <v>Red</v>
      </c>
      <c r="CY8" s="11" t="str">
        <f>IFERROR(VLOOKUP($A8,'All Running Order'!$A$6:$CY$64,CY$102,FALSE),"")</f>
        <v>IRS</v>
      </c>
    </row>
    <row r="9" spans="1:103" x14ac:dyDescent="0.45">
      <c r="A9" s="2">
        <v>4</v>
      </c>
      <c r="B9" s="11">
        <f>IFERROR(VLOOKUP($A9,'All Running Order'!$A$6:$CY$64,B$102,FALSE),"")</f>
        <v>4</v>
      </c>
      <c r="C9" s="11" t="str">
        <f>IFERROR(VLOOKUP($A9,'All Running Order'!$A$6:$CY$64,C$102,FALSE),"")</f>
        <v>Andy Wilks</v>
      </c>
      <c r="D9" s="11" t="str">
        <f>IFERROR(VLOOKUP($A9,'All Running Order'!$A$6:$CY$64,D$102,FALSE),"")</f>
        <v>Mark Smith</v>
      </c>
      <c r="E9" s="11" t="str">
        <f>IFERROR(VLOOKUP($A9,'All Running Order'!$A$6:$CY$64,E$102,FALSE),"")</f>
        <v>Crossle</v>
      </c>
      <c r="F9" s="11">
        <f>IFERROR(VLOOKUP($A9,'All Running Order'!$A$6:$CY$64,F$102,FALSE),"")</f>
        <v>1600</v>
      </c>
      <c r="G9" s="11" t="str">
        <f>IFERROR(VLOOKUP($A9,'All Running Order'!$A$6:$CY$64,G$102,FALSE),"")</f>
        <v>IRS</v>
      </c>
      <c r="H9" s="11" t="str">
        <f>IFERROR(VLOOKUP($A9,'All Running Order'!$A$6:$CY$64,H$102,FALSE),"")</f>
        <v>Yes</v>
      </c>
      <c r="I9" s="11">
        <f>IFERROR(VLOOKUP($A9,'All Running Order'!$A$6:$CY$64,I$102,FALSE),"")</f>
        <v>4</v>
      </c>
      <c r="J9" s="11">
        <f>IFERROR(VLOOKUP($A9,'All Running Order'!$A$6:$CY$64,J$102,FALSE),"")</f>
        <v>1</v>
      </c>
      <c r="K9" s="11">
        <f>IFERROR(VLOOKUP($A9,'All Running Order'!$A$6:$CY$64,K$102,FALSE),"")</f>
        <v>3</v>
      </c>
      <c r="L9" s="11">
        <f>IFERROR(VLOOKUP($A9,'All Running Order'!$A$6:$CY$64,L$102,FALSE),"")</f>
        <v>5</v>
      </c>
      <c r="M9" s="11">
        <f>IFERROR(VLOOKUP($A9,'All Running Order'!$A$6:$CY$64,M$102,FALSE),"")</f>
        <v>2</v>
      </c>
      <c r="N9" s="11">
        <f>IFERROR(VLOOKUP($A9,'All Running Order'!$A$6:$CY$64,N$102,FALSE),"")</f>
        <v>0</v>
      </c>
      <c r="O9" s="11" t="str">
        <f>IFERROR(VLOOKUP($A9,'All Running Order'!$A$6:$CY$64,O$102,FALSE),"")</f>
        <v>Red</v>
      </c>
      <c r="P9" s="11">
        <f>IFERROR(VLOOKUP($A9,'All Running Order'!$A$6:$CY$64,P$102,FALSE),"")</f>
        <v>0</v>
      </c>
      <c r="Q9" s="11">
        <f>IFERROR(VLOOKUP($A9,'All Running Order'!$A$6:$CY$64,Q$102,FALSE),"")</f>
        <v>3</v>
      </c>
      <c r="R9" s="11">
        <f>IFERROR(VLOOKUP($A9,'All Running Order'!$A$6:$CY$64,R$102,FALSE),"")</f>
        <v>1</v>
      </c>
      <c r="S9" s="11">
        <f>IFERROR(VLOOKUP($A9,'All Running Order'!$A$6:$CY$64,S$102,FALSE),"")</f>
        <v>1</v>
      </c>
      <c r="T9" s="11">
        <f>IFERROR(VLOOKUP($A9,'All Running Order'!$A$6:$CY$64,T$102,FALSE),"")</f>
        <v>2</v>
      </c>
      <c r="U9" s="11">
        <f>IFERROR(VLOOKUP($A9,'All Running Order'!$A$6:$CY$64,U$102,FALSE),"")</f>
        <v>0</v>
      </c>
      <c r="V9" s="11">
        <f>IFERROR(VLOOKUP($A9,'All Running Order'!$A$6:$CY$64,V$102,FALSE),"")</f>
        <v>0</v>
      </c>
      <c r="W9" s="11">
        <f>IFERROR(VLOOKUP($A9,'All Running Order'!$A$6:$CY$64,W$102,FALSE),"")</f>
        <v>0</v>
      </c>
      <c r="X9" s="11">
        <f>IFERROR(VLOOKUP($A9,'All Running Order'!$A$6:$CY$64,X$102,FALSE),"")</f>
        <v>0</v>
      </c>
      <c r="Y9" s="11">
        <f>IFERROR(VLOOKUP($A9,'All Running Order'!$A$6:$CY$64,Y$102,FALSE),"")</f>
        <v>0</v>
      </c>
      <c r="Z9" s="11">
        <f>IFERROR(VLOOKUP($A9,'All Running Order'!$A$6:$CY$64,Z$102,FALSE),"")</f>
        <v>7</v>
      </c>
      <c r="AA9" s="11">
        <f>IFERROR(VLOOKUP($A9,'All Running Order'!$A$6:$CY$64,AA$102,FALSE),"")</f>
        <v>1</v>
      </c>
      <c r="AB9" s="11">
        <f>IFERROR(VLOOKUP($A9,'All Running Order'!$A$6:$CY$64,AB$102,FALSE),"")</f>
        <v>4</v>
      </c>
      <c r="AC9" s="11">
        <f>IFERROR(VLOOKUP($A9,'All Running Order'!$A$6:$CY$64,AC$102,FALSE),"")</f>
        <v>1</v>
      </c>
      <c r="AD9" s="11">
        <f>IFERROR(VLOOKUP($A9,'All Running Order'!$A$6:$CY$64,AD$102,FALSE),"")</f>
        <v>1</v>
      </c>
      <c r="AE9" s="11">
        <f>IFERROR(VLOOKUP($A9,'All Running Order'!$A$6:$CY$64,AE$102,FALSE),"")</f>
        <v>1</v>
      </c>
      <c r="AF9" s="11">
        <f>IFERROR(VLOOKUP($A9,'All Running Order'!$A$6:$CY$64,AF$102,FALSE),"")</f>
        <v>0</v>
      </c>
      <c r="AG9" s="11">
        <f>IFERROR(VLOOKUP($A9,'All Running Order'!$A$6:$CY$64,AG$102,FALSE),"")</f>
        <v>0</v>
      </c>
      <c r="AH9" s="11">
        <f>IFERROR(VLOOKUP($A9,'All Running Order'!$A$6:$CY$64,AH$102,FALSE),"")</f>
        <v>0</v>
      </c>
      <c r="AI9" s="11">
        <f>IFERROR(VLOOKUP($A9,'All Running Order'!$A$6:$CY$64,AI$102,FALSE),"")</f>
        <v>0</v>
      </c>
      <c r="AJ9" s="11">
        <f>IFERROR(VLOOKUP($A9,'All Running Order'!$A$6:$CY$64,AJ$102,FALSE),"")</f>
        <v>0</v>
      </c>
      <c r="AK9" s="11">
        <f>IFERROR(VLOOKUP($A9,'All Running Order'!$A$6:$CY$64,AK$102,FALSE),"")</f>
        <v>8</v>
      </c>
      <c r="AL9" s="11">
        <f>IFERROR(VLOOKUP($A9,'All Running Order'!$A$6:$CY$64,AL$102,FALSE),"")</f>
        <v>15</v>
      </c>
      <c r="AM9" s="11">
        <f>IFERROR(VLOOKUP($A9,'All Running Order'!$A$6:$CY$64,AM$102,FALSE),"")</f>
        <v>5</v>
      </c>
      <c r="AN9" s="11">
        <f>IFERROR(VLOOKUP($A9,'All Running Order'!$A$6:$CY$64,AN$102,FALSE),"")</f>
        <v>2</v>
      </c>
      <c r="AO9" s="11">
        <f>IFERROR(VLOOKUP($A9,'All Running Order'!$A$6:$CY$64,AO$102,FALSE),"")</f>
        <v>5</v>
      </c>
      <c r="AP9" s="11">
        <f>IFERROR(VLOOKUP($A9,'All Running Order'!$A$6:$CY$64,AP$102,FALSE),"")</f>
        <v>2</v>
      </c>
      <c r="AQ9" s="11">
        <f>IFERROR(VLOOKUP($A9,'All Running Order'!$A$6:$CY$64,AQ$102,FALSE),"")</f>
        <v>0</v>
      </c>
      <c r="AR9" s="11">
        <f>IFERROR(VLOOKUP($A9,'All Running Order'!$A$6:$CY$64,AR$102,FALSE),"")</f>
        <v>0</v>
      </c>
      <c r="AS9" s="11">
        <f>IFERROR(VLOOKUP($A9,'All Running Order'!$A$6:$CY$64,AS$102,FALSE),"")</f>
        <v>0</v>
      </c>
      <c r="AT9" s="11">
        <f>IFERROR(VLOOKUP($A9,'All Running Order'!$A$6:$CY$64,AT$102,FALSE),"")</f>
        <v>0</v>
      </c>
      <c r="AU9" s="11">
        <f>IFERROR(VLOOKUP($A9,'All Running Order'!$A$6:$CY$64,AU$102,FALSE),"")</f>
        <v>0</v>
      </c>
      <c r="AV9" s="11">
        <f>IFERROR(VLOOKUP($A9,'All Running Order'!$A$6:$CY$64,AV$102,FALSE),"")</f>
        <v>0</v>
      </c>
      <c r="AW9" s="11">
        <f>IFERROR(VLOOKUP($A9,'All Running Order'!$A$6:$CY$64,AW$102,FALSE),"")</f>
        <v>14</v>
      </c>
      <c r="AX9" s="11">
        <f>IFERROR(VLOOKUP($A9,'All Running Order'!$A$6:$CY$64,AX$102,FALSE),"")</f>
        <v>29</v>
      </c>
      <c r="AY9" s="11">
        <f>IFERROR(VLOOKUP($A9,'All Running Order'!$A$6:$CY$64,AY$102,FALSE),"")</f>
        <v>5</v>
      </c>
      <c r="AZ9" s="11">
        <f>IFERROR(VLOOKUP($A9,'All Running Order'!$A$6:$CY$64,AZ$102,FALSE),"")</f>
        <v>5</v>
      </c>
      <c r="BA9" s="11">
        <f>IFERROR(VLOOKUP($A9,'All Running Order'!$A$6:$CY$64,BA$102,FALSE),"")</f>
        <v>5</v>
      </c>
      <c r="BB9" s="11">
        <f>IFERROR(VLOOKUP($A9,'All Running Order'!$A$6:$CY$64,BB$102,FALSE),"")</f>
        <v>1</v>
      </c>
      <c r="BC9" s="11">
        <f>IFERROR(VLOOKUP($A9,'All Running Order'!$A$6:$CY$64,BC$102,FALSE),"")</f>
        <v>3</v>
      </c>
      <c r="BD9" s="11">
        <f>IFERROR(VLOOKUP($A9,'All Running Order'!$A$6:$CY$64,BD$102,FALSE),"")</f>
        <v>0</v>
      </c>
      <c r="BE9" s="11">
        <f>IFERROR(VLOOKUP($A9,'All Running Order'!$A$6:$CY$64,BE$102,FALSE),"")</f>
        <v>0</v>
      </c>
      <c r="BF9" s="11">
        <f>IFERROR(VLOOKUP($A9,'All Running Order'!$A$6:$CY$64,BF$102,FALSE),"")</f>
        <v>0</v>
      </c>
      <c r="BG9" s="11">
        <f>IFERROR(VLOOKUP($A9,'All Running Order'!$A$6:$CY$64,BG$102,FALSE),"")</f>
        <v>0</v>
      </c>
      <c r="BH9" s="11">
        <f>IFERROR(VLOOKUP($A9,'All Running Order'!$A$6:$CY$64,BH$102,FALSE),"")</f>
        <v>0</v>
      </c>
      <c r="BI9" s="11">
        <f>IFERROR(VLOOKUP($A9,'All Running Order'!$A$6:$CY$64,BI$102,FALSE),"")</f>
        <v>19</v>
      </c>
      <c r="BJ9" s="11">
        <f>IFERROR(VLOOKUP($A9,'All Running Order'!$A$6:$CY$64,BJ$102,FALSE),"")</f>
        <v>48</v>
      </c>
      <c r="BK9" s="11">
        <f>IFERROR(VLOOKUP($A9,'All Running Order'!$A$6:$CY$64,BK$102,FALSE),"")</f>
        <v>3</v>
      </c>
      <c r="BL9" s="11">
        <f>IFERROR(VLOOKUP($A9,'All Running Order'!$A$6:$CY$64,BL$102,FALSE),"")</f>
        <v>6</v>
      </c>
      <c r="BM9" s="11">
        <f>IFERROR(VLOOKUP($A9,'All Running Order'!$A$6:$CY$64,BM$102,FALSE),"")</f>
        <v>5</v>
      </c>
      <c r="BN9" s="11">
        <f>IFERROR(VLOOKUP($A9,'All Running Order'!$A$6:$CY$64,BN$102,FALSE),"")</f>
        <v>0</v>
      </c>
      <c r="BO9" s="11">
        <f>IFERROR(VLOOKUP($A9,'All Running Order'!$A$6:$CY$64,BO$102,FALSE),"")</f>
        <v>3</v>
      </c>
      <c r="BP9" s="11">
        <f>IFERROR(VLOOKUP($A9,'All Running Order'!$A$6:$CY$64,BP$102,FALSE),"")</f>
        <v>0</v>
      </c>
      <c r="BQ9" s="11">
        <f>IFERROR(VLOOKUP($A9,'All Running Order'!$A$6:$CY$64,BQ$102,FALSE),"")</f>
        <v>0</v>
      </c>
      <c r="BR9" s="11">
        <f>IFERROR(VLOOKUP($A9,'All Running Order'!$A$6:$CY$64,BR$102,FALSE),"")</f>
        <v>0</v>
      </c>
      <c r="BS9" s="11">
        <f>IFERROR(VLOOKUP($A9,'All Running Order'!$A$6:$CY$64,BS$102,FALSE),"")</f>
        <v>0</v>
      </c>
      <c r="BT9" s="11">
        <f>IFERROR(VLOOKUP($A9,'All Running Order'!$A$6:$CY$64,BT$102,FALSE),"")</f>
        <v>0</v>
      </c>
      <c r="BU9" s="11">
        <f>IFERROR(VLOOKUP($A9,'All Running Order'!$A$6:$CY$64,BU$102,FALSE),"")</f>
        <v>17</v>
      </c>
      <c r="BV9" s="11">
        <f>IFERROR(VLOOKUP($A9,'All Running Order'!$A$6:$CY$64,BV$102,FALSE),"")</f>
        <v>65</v>
      </c>
      <c r="BW9" s="11">
        <f>IFERROR(VLOOKUP($A9,'All Running Order'!$A$6:$CY$64,BW$102,FALSE),"")</f>
        <v>2</v>
      </c>
      <c r="BX9" s="11">
        <f>IFERROR(VLOOKUP($A9,'All Running Order'!$A$6:$CY$64,BX$102,FALSE),"")</f>
        <v>2</v>
      </c>
      <c r="BY9" s="11">
        <f>IFERROR(VLOOKUP($A9,'All Running Order'!$A$6:$CY$64,BY$102,FALSE),"")</f>
        <v>5</v>
      </c>
      <c r="BZ9" s="11">
        <f>IFERROR(VLOOKUP($A9,'All Running Order'!$A$6:$CY$64,BZ$102,FALSE),"")</f>
        <v>5</v>
      </c>
      <c r="CA9" s="11">
        <f>IFERROR(VLOOKUP($A9,'All Running Order'!$A$6:$CY$64,CA$102,FALSE),"")</f>
        <v>4</v>
      </c>
      <c r="CB9" s="11">
        <f>IFERROR(VLOOKUP($A9,'All Running Order'!$A$6:$CY$64,CB$102,FALSE),"")</f>
        <v>2</v>
      </c>
      <c r="CC9" s="11">
        <f>IFERROR(VLOOKUP($A9,'All Running Order'!$A$6:$CY$64,CC$102,FALSE),"")</f>
        <v>2</v>
      </c>
      <c r="CD9" s="11">
        <f>IFERROR(VLOOKUP($A9,'All Running Order'!$A$6:$CY$64,CD$102,FALSE),"")</f>
        <v>5</v>
      </c>
      <c r="CE9" s="11">
        <f>IFERROR(VLOOKUP($A9,'All Running Order'!$A$6:$CY$64,CE$102,FALSE),"")</f>
        <v>5</v>
      </c>
      <c r="CF9" s="11">
        <f>IFERROR(VLOOKUP($A9,'All Running Order'!$A$6:$CY$64,CF$102,FALSE),"")</f>
        <v>4</v>
      </c>
      <c r="CG9" s="11">
        <f>IFERROR(VLOOKUP($A9,'All Running Order'!$A$6:$CY$64,CG$102,FALSE),"")</f>
        <v>4</v>
      </c>
      <c r="CH9" s="11">
        <f>IFERROR(VLOOKUP($A9,'All Running Order'!$A$6:$CY$64,CH$102,FALSE),"")</f>
        <v>4</v>
      </c>
      <c r="CI9" s="11" t="str">
        <f>IFERROR(VLOOKUP($A9,'All Running Order'!$A$6:$CY$64,CI$102,FALSE),"")</f>
        <v>-</v>
      </c>
      <c r="CJ9" s="11" t="str">
        <f>IFERROR(VLOOKUP($A9,'All Running Order'!$A$6:$CY$64,CJ$102,FALSE),"")</f>
        <v/>
      </c>
      <c r="CK9" s="11" t="str">
        <f>IFERROR(VLOOKUP($A9,'All Running Order'!$A$6:$CY$64,CK$102,FALSE),"")</f>
        <v>-</v>
      </c>
      <c r="CL9" s="11" t="str">
        <f>IFERROR(VLOOKUP($A9,'All Running Order'!$A$6:$CY$64,CL$102,FALSE),"")</f>
        <v/>
      </c>
      <c r="CM9" s="11" t="str">
        <f>IFERROR(VLOOKUP($A9,'All Running Order'!$A$6:$CY$64,CM$102,FALSE),"")</f>
        <v>-</v>
      </c>
      <c r="CN9" s="11" t="str">
        <f>IFERROR(VLOOKUP($A9,'All Running Order'!$A$6:$CY$64,CN$102,FALSE),"")</f>
        <v/>
      </c>
      <c r="CO9" s="11" t="str">
        <f>IFERROR(VLOOKUP($A9,'All Running Order'!$A$6:$CY$64,CO$102,FALSE),"")</f>
        <v>-</v>
      </c>
      <c r="CP9" s="11" t="str">
        <f>IFERROR(VLOOKUP($A9,'All Running Order'!$A$6:$CY$64,CP$102,FALSE),"")</f>
        <v/>
      </c>
      <c r="CQ9" s="11" t="str">
        <f>IFERROR(VLOOKUP($A9,'All Running Order'!$A$6:$CY$64,CQ$102,FALSE),"")</f>
        <v>-</v>
      </c>
      <c r="CR9" s="11" t="str">
        <f>IFERROR(VLOOKUP($A9,'All Running Order'!$A$6:$CY$64,CR$102,FALSE),"")</f>
        <v/>
      </c>
      <c r="CS9" s="11" t="str">
        <f>IFERROR(VLOOKUP($A9,'All Running Order'!$A$6:$CY$64,CS$102,FALSE),"")</f>
        <v>-</v>
      </c>
      <c r="CT9" s="11" t="str">
        <f>IFERROR(VLOOKUP($A9,'All Running Order'!$A$6:$CY$64,CT$102,FALSE),"")</f>
        <v xml:space="preserve"> </v>
      </c>
      <c r="CU9" s="11" t="str">
        <f>IFERROR(VLOOKUP($A9,'All Running Order'!$A$6:$CY$64,CU$102,FALSE),"")</f>
        <v>-</v>
      </c>
      <c r="CV9" s="11" t="str">
        <f>IFERROR(VLOOKUP($A9,'All Running Order'!$A$6:$CY$64,CV$102,FALSE),"")</f>
        <v xml:space="preserve"> </v>
      </c>
      <c r="CW9" s="11" t="str">
        <f>IFERROR(VLOOKUP($A9,'All Running Order'!$A$6:$CY$64,CW$102,FALSE),"")</f>
        <v xml:space="preserve">4 </v>
      </c>
      <c r="CX9" s="11" t="str">
        <f>IFERROR(VLOOKUP($A9,'All Running Order'!$A$6:$CY$64,CX$102,FALSE),"")</f>
        <v>Red</v>
      </c>
      <c r="CY9" s="11" t="str">
        <f>IFERROR(VLOOKUP($A9,'All Running Order'!$A$6:$CY$64,CY$102,FALSE),"")</f>
        <v>IRS</v>
      </c>
    </row>
    <row r="10" spans="1:103" x14ac:dyDescent="0.45">
      <c r="A10" s="2">
        <v>5</v>
      </c>
      <c r="B10" s="11">
        <f>IFERROR(VLOOKUP($A10,'All Running Order'!$A$6:$CY$64,B$102,FALSE),"")</f>
        <v>14</v>
      </c>
      <c r="C10" s="11" t="str">
        <f>IFERROR(VLOOKUP($A10,'All Running Order'!$A$6:$CY$64,C$102,FALSE),"")</f>
        <v>Alan Murton</v>
      </c>
      <c r="D10" s="11" t="str">
        <f>IFERROR(VLOOKUP($A10,'All Running Order'!$A$6:$CY$64,D$102,FALSE),"")</f>
        <v>Gill Murton</v>
      </c>
      <c r="E10" s="11" t="str">
        <f>IFERROR(VLOOKUP($A10,'All Running Order'!$A$6:$CY$64,E$102,FALSE),"")</f>
        <v>Crossle</v>
      </c>
      <c r="F10" s="11">
        <f>IFERROR(VLOOKUP($A10,'All Running Order'!$A$6:$CY$64,F$102,FALSE),"")</f>
        <v>1643</v>
      </c>
      <c r="G10" s="11" t="str">
        <f>IFERROR(VLOOKUP($A10,'All Running Order'!$A$6:$CY$64,G$102,FALSE),"")</f>
        <v>IRS</v>
      </c>
      <c r="H10" s="11" t="str">
        <f>IFERROR(VLOOKUP($A10,'All Running Order'!$A$6:$CY$64,H$102,FALSE),"")</f>
        <v>Yes</v>
      </c>
      <c r="I10" s="11">
        <f>IFERROR(VLOOKUP($A10,'All Running Order'!$A$6:$CY$64,I$102,FALSE),"")</f>
        <v>1</v>
      </c>
      <c r="J10" s="11">
        <f>IFERROR(VLOOKUP($A10,'All Running Order'!$A$6:$CY$64,J$102,FALSE),"")</f>
        <v>3</v>
      </c>
      <c r="K10" s="11">
        <f>IFERROR(VLOOKUP($A10,'All Running Order'!$A$6:$CY$64,K$102,FALSE),"")</f>
        <v>5</v>
      </c>
      <c r="L10" s="11">
        <f>IFERROR(VLOOKUP($A10,'All Running Order'!$A$6:$CY$64,L$102,FALSE),"")</f>
        <v>2</v>
      </c>
      <c r="M10" s="11">
        <f>IFERROR(VLOOKUP($A10,'All Running Order'!$A$6:$CY$64,M$102,FALSE),"")</f>
        <v>4</v>
      </c>
      <c r="N10" s="11">
        <f>IFERROR(VLOOKUP($A10,'All Running Order'!$A$6:$CY$64,N$102,FALSE),"")</f>
        <v>0</v>
      </c>
      <c r="O10" s="11" t="str">
        <f>IFERROR(VLOOKUP($A10,'All Running Order'!$A$6:$CY$64,O$102,FALSE),"")</f>
        <v>Red</v>
      </c>
      <c r="P10" s="11">
        <f>IFERROR(VLOOKUP($A10,'All Running Order'!$A$6:$CY$64,P$102,FALSE),"")</f>
        <v>2</v>
      </c>
      <c r="Q10" s="11">
        <f>IFERROR(VLOOKUP($A10,'All Running Order'!$A$6:$CY$64,Q$102,FALSE),"")</f>
        <v>4</v>
      </c>
      <c r="R10" s="11">
        <f>IFERROR(VLOOKUP($A10,'All Running Order'!$A$6:$CY$64,R$102,FALSE),"")</f>
        <v>1</v>
      </c>
      <c r="S10" s="11">
        <f>IFERROR(VLOOKUP($A10,'All Running Order'!$A$6:$CY$64,S$102,FALSE),"")</f>
        <v>2</v>
      </c>
      <c r="T10" s="11">
        <f>IFERROR(VLOOKUP($A10,'All Running Order'!$A$6:$CY$64,T$102,FALSE),"")</f>
        <v>1</v>
      </c>
      <c r="U10" s="11">
        <f>IFERROR(VLOOKUP($A10,'All Running Order'!$A$6:$CY$64,U$102,FALSE),"")</f>
        <v>0</v>
      </c>
      <c r="V10" s="11">
        <f>IFERROR(VLOOKUP($A10,'All Running Order'!$A$6:$CY$64,V$102,FALSE),"")</f>
        <v>0</v>
      </c>
      <c r="W10" s="11">
        <f>IFERROR(VLOOKUP($A10,'All Running Order'!$A$6:$CY$64,W$102,FALSE),"")</f>
        <v>0</v>
      </c>
      <c r="X10" s="11">
        <f>IFERROR(VLOOKUP($A10,'All Running Order'!$A$6:$CY$64,X$102,FALSE),"")</f>
        <v>0</v>
      </c>
      <c r="Y10" s="11">
        <f>IFERROR(VLOOKUP($A10,'All Running Order'!$A$6:$CY$64,Y$102,FALSE),"")</f>
        <v>0</v>
      </c>
      <c r="Z10" s="11">
        <f>IFERROR(VLOOKUP($A10,'All Running Order'!$A$6:$CY$64,Z$102,FALSE),"")</f>
        <v>10</v>
      </c>
      <c r="AA10" s="11">
        <f>IFERROR(VLOOKUP($A10,'All Running Order'!$A$6:$CY$64,AA$102,FALSE),"")</f>
        <v>1</v>
      </c>
      <c r="AB10" s="11">
        <f>IFERROR(VLOOKUP($A10,'All Running Order'!$A$6:$CY$64,AB$102,FALSE),"")</f>
        <v>3</v>
      </c>
      <c r="AC10" s="11">
        <f>IFERROR(VLOOKUP($A10,'All Running Order'!$A$6:$CY$64,AC$102,FALSE),"")</f>
        <v>1</v>
      </c>
      <c r="AD10" s="11">
        <f>IFERROR(VLOOKUP($A10,'All Running Order'!$A$6:$CY$64,AD$102,FALSE),"")</f>
        <v>2</v>
      </c>
      <c r="AE10" s="11">
        <f>IFERROR(VLOOKUP($A10,'All Running Order'!$A$6:$CY$64,AE$102,FALSE),"")</f>
        <v>2</v>
      </c>
      <c r="AF10" s="11">
        <f>IFERROR(VLOOKUP($A10,'All Running Order'!$A$6:$CY$64,AF$102,FALSE),"")</f>
        <v>0</v>
      </c>
      <c r="AG10" s="11">
        <f>IFERROR(VLOOKUP($A10,'All Running Order'!$A$6:$CY$64,AG$102,FALSE),"")</f>
        <v>0</v>
      </c>
      <c r="AH10" s="11">
        <f>IFERROR(VLOOKUP($A10,'All Running Order'!$A$6:$CY$64,AH$102,FALSE),"")</f>
        <v>0</v>
      </c>
      <c r="AI10" s="11">
        <f>IFERROR(VLOOKUP($A10,'All Running Order'!$A$6:$CY$64,AI$102,FALSE),"")</f>
        <v>0</v>
      </c>
      <c r="AJ10" s="11">
        <f>IFERROR(VLOOKUP($A10,'All Running Order'!$A$6:$CY$64,AJ$102,FALSE),"")</f>
        <v>0</v>
      </c>
      <c r="AK10" s="11">
        <f>IFERROR(VLOOKUP($A10,'All Running Order'!$A$6:$CY$64,AK$102,FALSE),"")</f>
        <v>9</v>
      </c>
      <c r="AL10" s="11">
        <f>IFERROR(VLOOKUP($A10,'All Running Order'!$A$6:$CY$64,AL$102,FALSE),"")</f>
        <v>19</v>
      </c>
      <c r="AM10" s="11">
        <f>IFERROR(VLOOKUP($A10,'All Running Order'!$A$6:$CY$64,AM$102,FALSE),"")</f>
        <v>1</v>
      </c>
      <c r="AN10" s="11">
        <f>IFERROR(VLOOKUP($A10,'All Running Order'!$A$6:$CY$64,AN$102,FALSE),"")</f>
        <v>2</v>
      </c>
      <c r="AO10" s="11">
        <f>IFERROR(VLOOKUP($A10,'All Running Order'!$A$6:$CY$64,AO$102,FALSE),"")</f>
        <v>1</v>
      </c>
      <c r="AP10" s="11">
        <f>IFERROR(VLOOKUP($A10,'All Running Order'!$A$6:$CY$64,AP$102,FALSE),"")</f>
        <v>2</v>
      </c>
      <c r="AQ10" s="11">
        <f>IFERROR(VLOOKUP($A10,'All Running Order'!$A$6:$CY$64,AQ$102,FALSE),"")</f>
        <v>0</v>
      </c>
      <c r="AR10" s="11">
        <f>IFERROR(VLOOKUP($A10,'All Running Order'!$A$6:$CY$64,AR$102,FALSE),"")</f>
        <v>0</v>
      </c>
      <c r="AS10" s="11">
        <f>IFERROR(VLOOKUP($A10,'All Running Order'!$A$6:$CY$64,AS$102,FALSE),"")</f>
        <v>0</v>
      </c>
      <c r="AT10" s="11">
        <f>IFERROR(VLOOKUP($A10,'All Running Order'!$A$6:$CY$64,AT$102,FALSE),"")</f>
        <v>0</v>
      </c>
      <c r="AU10" s="11">
        <f>IFERROR(VLOOKUP($A10,'All Running Order'!$A$6:$CY$64,AU$102,FALSE),"")</f>
        <v>0</v>
      </c>
      <c r="AV10" s="11">
        <f>IFERROR(VLOOKUP($A10,'All Running Order'!$A$6:$CY$64,AV$102,FALSE),"")</f>
        <v>0</v>
      </c>
      <c r="AW10" s="11">
        <f>IFERROR(VLOOKUP($A10,'All Running Order'!$A$6:$CY$64,AW$102,FALSE),"")</f>
        <v>6</v>
      </c>
      <c r="AX10" s="11">
        <f>IFERROR(VLOOKUP($A10,'All Running Order'!$A$6:$CY$64,AX$102,FALSE),"")</f>
        <v>25</v>
      </c>
      <c r="AY10" s="11">
        <f>IFERROR(VLOOKUP($A10,'All Running Order'!$A$6:$CY$64,AY$102,FALSE),"")</f>
        <v>5</v>
      </c>
      <c r="AZ10" s="11">
        <f>IFERROR(VLOOKUP($A10,'All Running Order'!$A$6:$CY$64,AZ$102,FALSE),"")</f>
        <v>3</v>
      </c>
      <c r="BA10" s="11">
        <f>IFERROR(VLOOKUP($A10,'All Running Order'!$A$6:$CY$64,BA$102,FALSE),"")</f>
        <v>4</v>
      </c>
      <c r="BB10" s="11">
        <f>IFERROR(VLOOKUP($A10,'All Running Order'!$A$6:$CY$64,BB$102,FALSE),"")</f>
        <v>3</v>
      </c>
      <c r="BC10" s="11">
        <f>IFERROR(VLOOKUP($A10,'All Running Order'!$A$6:$CY$64,BC$102,FALSE),"")</f>
        <v>2</v>
      </c>
      <c r="BD10" s="11">
        <f>IFERROR(VLOOKUP($A10,'All Running Order'!$A$6:$CY$64,BD$102,FALSE),"")</f>
        <v>0</v>
      </c>
      <c r="BE10" s="11">
        <f>IFERROR(VLOOKUP($A10,'All Running Order'!$A$6:$CY$64,BE$102,FALSE),"")</f>
        <v>0</v>
      </c>
      <c r="BF10" s="11">
        <f>IFERROR(VLOOKUP($A10,'All Running Order'!$A$6:$CY$64,BF$102,FALSE),"")</f>
        <v>0</v>
      </c>
      <c r="BG10" s="11">
        <f>IFERROR(VLOOKUP($A10,'All Running Order'!$A$6:$CY$64,BG$102,FALSE),"")</f>
        <v>0</v>
      </c>
      <c r="BH10" s="11">
        <f>IFERROR(VLOOKUP($A10,'All Running Order'!$A$6:$CY$64,BH$102,FALSE),"")</f>
        <v>0</v>
      </c>
      <c r="BI10" s="11">
        <f>IFERROR(VLOOKUP($A10,'All Running Order'!$A$6:$CY$64,BI$102,FALSE),"")</f>
        <v>17</v>
      </c>
      <c r="BJ10" s="11">
        <f>IFERROR(VLOOKUP($A10,'All Running Order'!$A$6:$CY$64,BJ$102,FALSE),"")</f>
        <v>42</v>
      </c>
      <c r="BK10" s="11">
        <f>IFERROR(VLOOKUP($A10,'All Running Order'!$A$6:$CY$64,BK$102,FALSE),"")</f>
        <v>9</v>
      </c>
      <c r="BL10" s="11">
        <f>IFERROR(VLOOKUP($A10,'All Running Order'!$A$6:$CY$64,BL$102,FALSE),"")</f>
        <v>6</v>
      </c>
      <c r="BM10" s="11">
        <f>IFERROR(VLOOKUP($A10,'All Running Order'!$A$6:$CY$64,BM$102,FALSE),"")</f>
        <v>6</v>
      </c>
      <c r="BN10" s="11">
        <f>IFERROR(VLOOKUP($A10,'All Running Order'!$A$6:$CY$64,BN$102,FALSE),"")</f>
        <v>2</v>
      </c>
      <c r="BO10" s="11">
        <f>IFERROR(VLOOKUP($A10,'All Running Order'!$A$6:$CY$64,BO$102,FALSE),"")</f>
        <v>3</v>
      </c>
      <c r="BP10" s="11">
        <f>IFERROR(VLOOKUP($A10,'All Running Order'!$A$6:$CY$64,BP$102,FALSE),"")</f>
        <v>0</v>
      </c>
      <c r="BQ10" s="11">
        <f>IFERROR(VLOOKUP($A10,'All Running Order'!$A$6:$CY$64,BQ$102,FALSE),"")</f>
        <v>0</v>
      </c>
      <c r="BR10" s="11">
        <f>IFERROR(VLOOKUP($A10,'All Running Order'!$A$6:$CY$64,BR$102,FALSE),"")</f>
        <v>0</v>
      </c>
      <c r="BS10" s="11">
        <f>IFERROR(VLOOKUP($A10,'All Running Order'!$A$6:$CY$64,BS$102,FALSE),"")</f>
        <v>0</v>
      </c>
      <c r="BT10" s="11">
        <f>IFERROR(VLOOKUP($A10,'All Running Order'!$A$6:$CY$64,BT$102,FALSE),"")</f>
        <v>0</v>
      </c>
      <c r="BU10" s="11">
        <f>IFERROR(VLOOKUP($A10,'All Running Order'!$A$6:$CY$64,BU$102,FALSE),"")</f>
        <v>26</v>
      </c>
      <c r="BV10" s="11">
        <f>IFERROR(VLOOKUP($A10,'All Running Order'!$A$6:$CY$64,BV$102,FALSE),"")</f>
        <v>68</v>
      </c>
      <c r="BW10" s="11">
        <f>IFERROR(VLOOKUP($A10,'All Running Order'!$A$6:$CY$64,BW$102,FALSE),"")</f>
        <v>5</v>
      </c>
      <c r="BX10" s="11">
        <f>IFERROR(VLOOKUP($A10,'All Running Order'!$A$6:$CY$64,BX$102,FALSE),"")</f>
        <v>5</v>
      </c>
      <c r="BY10" s="11">
        <f>IFERROR(VLOOKUP($A10,'All Running Order'!$A$6:$CY$64,BY$102,FALSE),"")</f>
        <v>3</v>
      </c>
      <c r="BZ10" s="11">
        <f>IFERROR(VLOOKUP($A10,'All Running Order'!$A$6:$CY$64,BZ$102,FALSE),"")</f>
        <v>4</v>
      </c>
      <c r="CA10" s="11">
        <f>IFERROR(VLOOKUP($A10,'All Running Order'!$A$6:$CY$64,CA$102,FALSE),"")</f>
        <v>5</v>
      </c>
      <c r="CB10" s="11">
        <f>IFERROR(VLOOKUP($A10,'All Running Order'!$A$6:$CY$64,CB$102,FALSE),"")</f>
        <v>5</v>
      </c>
      <c r="CC10" s="11">
        <f>IFERROR(VLOOKUP($A10,'All Running Order'!$A$6:$CY$64,CC$102,FALSE),"")</f>
        <v>4</v>
      </c>
      <c r="CD10" s="11">
        <f>IFERROR(VLOOKUP($A10,'All Running Order'!$A$6:$CY$64,CD$102,FALSE),"")</f>
        <v>3</v>
      </c>
      <c r="CE10" s="11">
        <f>IFERROR(VLOOKUP($A10,'All Running Order'!$A$6:$CY$64,CE$102,FALSE),"")</f>
        <v>4</v>
      </c>
      <c r="CF10" s="11">
        <f>IFERROR(VLOOKUP($A10,'All Running Order'!$A$6:$CY$64,CF$102,FALSE),"")</f>
        <v>5</v>
      </c>
      <c r="CG10" s="11">
        <f>IFERROR(VLOOKUP($A10,'All Running Order'!$A$6:$CY$64,CG$102,FALSE),"")</f>
        <v>5</v>
      </c>
      <c r="CH10" s="11">
        <f>IFERROR(VLOOKUP($A10,'All Running Order'!$A$6:$CY$64,CH$102,FALSE),"")</f>
        <v>5</v>
      </c>
      <c r="CI10" s="11" t="str">
        <f>IFERROR(VLOOKUP($A10,'All Running Order'!$A$6:$CY$64,CI$102,FALSE),"")</f>
        <v>-</v>
      </c>
      <c r="CJ10" s="11" t="str">
        <f>IFERROR(VLOOKUP($A10,'All Running Order'!$A$6:$CY$64,CJ$102,FALSE),"")</f>
        <v/>
      </c>
      <c r="CK10" s="11" t="str">
        <f>IFERROR(VLOOKUP($A10,'All Running Order'!$A$6:$CY$64,CK$102,FALSE),"")</f>
        <v>-</v>
      </c>
      <c r="CL10" s="11" t="str">
        <f>IFERROR(VLOOKUP($A10,'All Running Order'!$A$6:$CY$64,CL$102,FALSE),"")</f>
        <v/>
      </c>
      <c r="CM10" s="11" t="str">
        <f>IFERROR(VLOOKUP($A10,'All Running Order'!$A$6:$CY$64,CM$102,FALSE),"")</f>
        <v>-</v>
      </c>
      <c r="CN10" s="11" t="str">
        <f>IFERROR(VLOOKUP($A10,'All Running Order'!$A$6:$CY$64,CN$102,FALSE),"")</f>
        <v/>
      </c>
      <c r="CO10" s="11" t="str">
        <f>IFERROR(VLOOKUP($A10,'All Running Order'!$A$6:$CY$64,CO$102,FALSE),"")</f>
        <v>-</v>
      </c>
      <c r="CP10" s="11" t="str">
        <f>IFERROR(VLOOKUP($A10,'All Running Order'!$A$6:$CY$64,CP$102,FALSE),"")</f>
        <v/>
      </c>
      <c r="CQ10" s="11" t="str">
        <f>IFERROR(VLOOKUP($A10,'All Running Order'!$A$6:$CY$64,CQ$102,FALSE),"")</f>
        <v>-</v>
      </c>
      <c r="CR10" s="11" t="str">
        <f>IFERROR(VLOOKUP($A10,'All Running Order'!$A$6:$CY$64,CR$102,FALSE),"")</f>
        <v/>
      </c>
      <c r="CS10" s="11" t="str">
        <f>IFERROR(VLOOKUP($A10,'All Running Order'!$A$6:$CY$64,CS$102,FALSE),"")</f>
        <v>-</v>
      </c>
      <c r="CT10" s="11" t="str">
        <f>IFERROR(VLOOKUP($A10,'All Running Order'!$A$6:$CY$64,CT$102,FALSE),"")</f>
        <v xml:space="preserve"> </v>
      </c>
      <c r="CU10" s="11" t="str">
        <f>IFERROR(VLOOKUP($A10,'All Running Order'!$A$6:$CY$64,CU$102,FALSE),"")</f>
        <v>-</v>
      </c>
      <c r="CV10" s="11" t="str">
        <f>IFERROR(VLOOKUP($A10,'All Running Order'!$A$6:$CY$64,CV$102,FALSE),"")</f>
        <v xml:space="preserve"> </v>
      </c>
      <c r="CW10" s="11" t="str">
        <f>IFERROR(VLOOKUP($A10,'All Running Order'!$A$6:$CY$64,CW$102,FALSE),"")</f>
        <v xml:space="preserve">5 </v>
      </c>
      <c r="CX10" s="11" t="str">
        <f>IFERROR(VLOOKUP($A10,'All Running Order'!$A$6:$CY$64,CX$102,FALSE),"")</f>
        <v>Red</v>
      </c>
      <c r="CY10" s="11" t="str">
        <f>IFERROR(VLOOKUP($A10,'All Running Order'!$A$6:$CY$64,CY$102,FALSE),"")</f>
        <v>IRS</v>
      </c>
    </row>
    <row r="11" spans="1:103" x14ac:dyDescent="0.45">
      <c r="A11" s="2">
        <v>6</v>
      </c>
      <c r="B11" s="11">
        <f>IFERROR(VLOOKUP($A11,'All Running Order'!$A$6:$CY$64,B$102,FALSE),"")</f>
        <v>3</v>
      </c>
      <c r="C11" s="11" t="str">
        <f>IFERROR(VLOOKUP($A11,'All Running Order'!$A$6:$CY$64,C$102,FALSE),"")</f>
        <v>Simon Kingsley</v>
      </c>
      <c r="D11" s="11" t="str">
        <f>IFERROR(VLOOKUP($A11,'All Running Order'!$A$6:$CY$64,D$102,FALSE),"")</f>
        <v>Sara Briggs</v>
      </c>
      <c r="E11" s="11" t="str">
        <f>IFERROR(VLOOKUP($A11,'All Running Order'!$A$6:$CY$64,E$102,FALSE),"")</f>
        <v>Crossle</v>
      </c>
      <c r="F11" s="11">
        <f>IFERROR(VLOOKUP($A11,'All Running Order'!$A$6:$CY$64,F$102,FALSE),"")</f>
        <v>1440</v>
      </c>
      <c r="G11" s="11" t="str">
        <f>IFERROR(VLOOKUP($A11,'All Running Order'!$A$6:$CY$64,G$102,FALSE),"")</f>
        <v>IRS</v>
      </c>
      <c r="H11" s="11" t="str">
        <f>IFERROR(VLOOKUP($A11,'All Running Order'!$A$6:$CY$64,H$102,FALSE),"")</f>
        <v>Yes</v>
      </c>
      <c r="I11" s="11">
        <f>IFERROR(VLOOKUP($A11,'All Running Order'!$A$6:$CY$64,I$102,FALSE),"")</f>
        <v>5</v>
      </c>
      <c r="J11" s="11">
        <f>IFERROR(VLOOKUP($A11,'All Running Order'!$A$6:$CY$64,J$102,FALSE),"")</f>
        <v>2</v>
      </c>
      <c r="K11" s="11">
        <f>IFERROR(VLOOKUP($A11,'All Running Order'!$A$6:$CY$64,K$102,FALSE),"")</f>
        <v>4</v>
      </c>
      <c r="L11" s="11">
        <f>IFERROR(VLOOKUP($A11,'All Running Order'!$A$6:$CY$64,L$102,FALSE),"")</f>
        <v>1</v>
      </c>
      <c r="M11" s="11">
        <f>IFERROR(VLOOKUP($A11,'All Running Order'!$A$6:$CY$64,M$102,FALSE),"")</f>
        <v>3</v>
      </c>
      <c r="N11" s="11">
        <f>IFERROR(VLOOKUP($A11,'All Running Order'!$A$6:$CY$64,N$102,FALSE),"")</f>
        <v>0</v>
      </c>
      <c r="O11" s="11" t="str">
        <f>IFERROR(VLOOKUP($A11,'All Running Order'!$A$6:$CY$64,O$102,FALSE),"")</f>
        <v>Red</v>
      </c>
      <c r="P11" s="11">
        <f>IFERROR(VLOOKUP($A11,'All Running Order'!$A$6:$CY$64,P$102,FALSE),"")</f>
        <v>2</v>
      </c>
      <c r="Q11" s="11">
        <f>IFERROR(VLOOKUP($A11,'All Running Order'!$A$6:$CY$64,Q$102,FALSE),"")</f>
        <v>2</v>
      </c>
      <c r="R11" s="11">
        <f>IFERROR(VLOOKUP($A11,'All Running Order'!$A$6:$CY$64,R$102,FALSE),"")</f>
        <v>3</v>
      </c>
      <c r="S11" s="11">
        <f>IFERROR(VLOOKUP($A11,'All Running Order'!$A$6:$CY$64,S$102,FALSE),"")</f>
        <v>2</v>
      </c>
      <c r="T11" s="11">
        <f>IFERROR(VLOOKUP($A11,'All Running Order'!$A$6:$CY$64,T$102,FALSE),"")</f>
        <v>2</v>
      </c>
      <c r="U11" s="11">
        <f>IFERROR(VLOOKUP($A11,'All Running Order'!$A$6:$CY$64,U$102,FALSE),"")</f>
        <v>0</v>
      </c>
      <c r="V11" s="11">
        <f>IFERROR(VLOOKUP($A11,'All Running Order'!$A$6:$CY$64,V$102,FALSE),"")</f>
        <v>0</v>
      </c>
      <c r="W11" s="11">
        <f>IFERROR(VLOOKUP($A11,'All Running Order'!$A$6:$CY$64,W$102,FALSE),"")</f>
        <v>0</v>
      </c>
      <c r="X11" s="11">
        <f>IFERROR(VLOOKUP($A11,'All Running Order'!$A$6:$CY$64,X$102,FALSE),"")</f>
        <v>0</v>
      </c>
      <c r="Y11" s="11">
        <f>IFERROR(VLOOKUP($A11,'All Running Order'!$A$6:$CY$64,Y$102,FALSE),"")</f>
        <v>0</v>
      </c>
      <c r="Z11" s="11">
        <f>IFERROR(VLOOKUP($A11,'All Running Order'!$A$6:$CY$64,Z$102,FALSE),"")</f>
        <v>11</v>
      </c>
      <c r="AA11" s="11">
        <f>IFERROR(VLOOKUP($A11,'All Running Order'!$A$6:$CY$64,AA$102,FALSE),"")</f>
        <v>5</v>
      </c>
      <c r="AB11" s="11">
        <f>IFERROR(VLOOKUP($A11,'All Running Order'!$A$6:$CY$64,AB$102,FALSE),"")</f>
        <v>2</v>
      </c>
      <c r="AC11" s="11">
        <f>IFERROR(VLOOKUP($A11,'All Running Order'!$A$6:$CY$64,AC$102,FALSE),"")</f>
        <v>1</v>
      </c>
      <c r="AD11" s="11">
        <f>IFERROR(VLOOKUP($A11,'All Running Order'!$A$6:$CY$64,AD$102,FALSE),"")</f>
        <v>0</v>
      </c>
      <c r="AE11" s="11">
        <f>IFERROR(VLOOKUP($A11,'All Running Order'!$A$6:$CY$64,AE$102,FALSE),"")</f>
        <v>1</v>
      </c>
      <c r="AF11" s="11">
        <f>IFERROR(VLOOKUP($A11,'All Running Order'!$A$6:$CY$64,AF$102,FALSE),"")</f>
        <v>0</v>
      </c>
      <c r="AG11" s="11">
        <f>IFERROR(VLOOKUP($A11,'All Running Order'!$A$6:$CY$64,AG$102,FALSE),"")</f>
        <v>0</v>
      </c>
      <c r="AH11" s="11">
        <f>IFERROR(VLOOKUP($A11,'All Running Order'!$A$6:$CY$64,AH$102,FALSE),"")</f>
        <v>0</v>
      </c>
      <c r="AI11" s="11">
        <f>IFERROR(VLOOKUP($A11,'All Running Order'!$A$6:$CY$64,AI$102,FALSE),"")</f>
        <v>0</v>
      </c>
      <c r="AJ11" s="11">
        <f>IFERROR(VLOOKUP($A11,'All Running Order'!$A$6:$CY$64,AJ$102,FALSE),"")</f>
        <v>0</v>
      </c>
      <c r="AK11" s="11">
        <f>IFERROR(VLOOKUP($A11,'All Running Order'!$A$6:$CY$64,AK$102,FALSE),"")</f>
        <v>9</v>
      </c>
      <c r="AL11" s="11">
        <f>IFERROR(VLOOKUP($A11,'All Running Order'!$A$6:$CY$64,AL$102,FALSE),"")</f>
        <v>20</v>
      </c>
      <c r="AM11" s="11">
        <f>IFERROR(VLOOKUP($A11,'All Running Order'!$A$6:$CY$64,AM$102,FALSE),"")</f>
        <v>5</v>
      </c>
      <c r="AN11" s="11">
        <f>IFERROR(VLOOKUP($A11,'All Running Order'!$A$6:$CY$64,AN$102,FALSE),"")</f>
        <v>2</v>
      </c>
      <c r="AO11" s="11">
        <f>IFERROR(VLOOKUP($A11,'All Running Order'!$A$6:$CY$64,AO$102,FALSE),"")</f>
        <v>1</v>
      </c>
      <c r="AP11" s="11">
        <f>IFERROR(VLOOKUP($A11,'All Running Order'!$A$6:$CY$64,AP$102,FALSE),"")</f>
        <v>2</v>
      </c>
      <c r="AQ11" s="11">
        <f>IFERROR(VLOOKUP($A11,'All Running Order'!$A$6:$CY$64,AQ$102,FALSE),"")</f>
        <v>1</v>
      </c>
      <c r="AR11" s="11">
        <f>IFERROR(VLOOKUP($A11,'All Running Order'!$A$6:$CY$64,AR$102,FALSE),"")</f>
        <v>0</v>
      </c>
      <c r="AS11" s="11">
        <f>IFERROR(VLOOKUP($A11,'All Running Order'!$A$6:$CY$64,AS$102,FALSE),"")</f>
        <v>0</v>
      </c>
      <c r="AT11" s="11">
        <f>IFERROR(VLOOKUP($A11,'All Running Order'!$A$6:$CY$64,AT$102,FALSE),"")</f>
        <v>0</v>
      </c>
      <c r="AU11" s="11">
        <f>IFERROR(VLOOKUP($A11,'All Running Order'!$A$6:$CY$64,AU$102,FALSE),"")</f>
        <v>0</v>
      </c>
      <c r="AV11" s="11">
        <f>IFERROR(VLOOKUP($A11,'All Running Order'!$A$6:$CY$64,AV$102,FALSE),"")</f>
        <v>0</v>
      </c>
      <c r="AW11" s="11">
        <f>IFERROR(VLOOKUP($A11,'All Running Order'!$A$6:$CY$64,AW$102,FALSE),"")</f>
        <v>11</v>
      </c>
      <c r="AX11" s="11">
        <f>IFERROR(VLOOKUP($A11,'All Running Order'!$A$6:$CY$64,AX$102,FALSE),"")</f>
        <v>31</v>
      </c>
      <c r="AY11" s="11">
        <f>IFERROR(VLOOKUP($A11,'All Running Order'!$A$6:$CY$64,AY$102,FALSE),"")</f>
        <v>5</v>
      </c>
      <c r="AZ11" s="11">
        <f>IFERROR(VLOOKUP($A11,'All Running Order'!$A$6:$CY$64,AZ$102,FALSE),"")</f>
        <v>5</v>
      </c>
      <c r="BA11" s="11">
        <f>IFERROR(VLOOKUP($A11,'All Running Order'!$A$6:$CY$64,BA$102,FALSE),"")</f>
        <v>4</v>
      </c>
      <c r="BB11" s="11">
        <f>IFERROR(VLOOKUP($A11,'All Running Order'!$A$6:$CY$64,BB$102,FALSE),"")</f>
        <v>2</v>
      </c>
      <c r="BC11" s="11">
        <f>IFERROR(VLOOKUP($A11,'All Running Order'!$A$6:$CY$64,BC$102,FALSE),"")</f>
        <v>3</v>
      </c>
      <c r="BD11" s="11">
        <f>IFERROR(VLOOKUP($A11,'All Running Order'!$A$6:$CY$64,BD$102,FALSE),"")</f>
        <v>0</v>
      </c>
      <c r="BE11" s="11">
        <f>IFERROR(VLOOKUP($A11,'All Running Order'!$A$6:$CY$64,BE$102,FALSE),"")</f>
        <v>0</v>
      </c>
      <c r="BF11" s="11">
        <f>IFERROR(VLOOKUP($A11,'All Running Order'!$A$6:$CY$64,BF$102,FALSE),"")</f>
        <v>0</v>
      </c>
      <c r="BG11" s="11">
        <f>IFERROR(VLOOKUP($A11,'All Running Order'!$A$6:$CY$64,BG$102,FALSE),"")</f>
        <v>0</v>
      </c>
      <c r="BH11" s="11">
        <f>IFERROR(VLOOKUP($A11,'All Running Order'!$A$6:$CY$64,BH$102,FALSE),"")</f>
        <v>0</v>
      </c>
      <c r="BI11" s="11">
        <f>IFERROR(VLOOKUP($A11,'All Running Order'!$A$6:$CY$64,BI$102,FALSE),"")</f>
        <v>19</v>
      </c>
      <c r="BJ11" s="11">
        <f>IFERROR(VLOOKUP($A11,'All Running Order'!$A$6:$CY$64,BJ$102,FALSE),"")</f>
        <v>50</v>
      </c>
      <c r="BK11" s="11">
        <f>IFERROR(VLOOKUP($A11,'All Running Order'!$A$6:$CY$64,BK$102,FALSE),"")</f>
        <v>9</v>
      </c>
      <c r="BL11" s="11">
        <f>IFERROR(VLOOKUP($A11,'All Running Order'!$A$6:$CY$64,BL$102,FALSE),"")</f>
        <v>5</v>
      </c>
      <c r="BM11" s="11">
        <f>IFERROR(VLOOKUP($A11,'All Running Order'!$A$6:$CY$64,BM$102,FALSE),"")</f>
        <v>5</v>
      </c>
      <c r="BN11" s="11">
        <f>IFERROR(VLOOKUP($A11,'All Running Order'!$A$6:$CY$64,BN$102,FALSE),"")</f>
        <v>0</v>
      </c>
      <c r="BO11" s="11">
        <f>IFERROR(VLOOKUP($A11,'All Running Order'!$A$6:$CY$64,BO$102,FALSE),"")</f>
        <v>2</v>
      </c>
      <c r="BP11" s="11">
        <f>IFERROR(VLOOKUP($A11,'All Running Order'!$A$6:$CY$64,BP$102,FALSE),"")</f>
        <v>0</v>
      </c>
      <c r="BQ11" s="11">
        <f>IFERROR(VLOOKUP($A11,'All Running Order'!$A$6:$CY$64,BQ$102,FALSE),"")</f>
        <v>0</v>
      </c>
      <c r="BR11" s="11">
        <f>IFERROR(VLOOKUP($A11,'All Running Order'!$A$6:$CY$64,BR$102,FALSE),"")</f>
        <v>0</v>
      </c>
      <c r="BS11" s="11">
        <f>IFERROR(VLOOKUP($A11,'All Running Order'!$A$6:$CY$64,BS$102,FALSE),"")</f>
        <v>0</v>
      </c>
      <c r="BT11" s="11">
        <f>IFERROR(VLOOKUP($A11,'All Running Order'!$A$6:$CY$64,BT$102,FALSE),"")</f>
        <v>0</v>
      </c>
      <c r="BU11" s="11">
        <f>IFERROR(VLOOKUP($A11,'All Running Order'!$A$6:$CY$64,BU$102,FALSE),"")</f>
        <v>21</v>
      </c>
      <c r="BV11" s="11">
        <f>IFERROR(VLOOKUP($A11,'All Running Order'!$A$6:$CY$64,BV$102,FALSE),"")</f>
        <v>71</v>
      </c>
      <c r="BW11" s="11">
        <f>IFERROR(VLOOKUP($A11,'All Running Order'!$A$6:$CY$64,BW$102,FALSE),"")</f>
        <v>7</v>
      </c>
      <c r="BX11" s="11">
        <f>IFERROR(VLOOKUP($A11,'All Running Order'!$A$6:$CY$64,BX$102,FALSE),"")</f>
        <v>6</v>
      </c>
      <c r="BY11" s="11">
        <f>IFERROR(VLOOKUP($A11,'All Running Order'!$A$6:$CY$64,BY$102,FALSE),"")</f>
        <v>6</v>
      </c>
      <c r="BZ11" s="11">
        <f>IFERROR(VLOOKUP($A11,'All Running Order'!$A$6:$CY$64,BZ$102,FALSE),"")</f>
        <v>6</v>
      </c>
      <c r="CA11" s="11">
        <f>IFERROR(VLOOKUP($A11,'All Running Order'!$A$6:$CY$64,CA$102,FALSE),"")</f>
        <v>6</v>
      </c>
      <c r="CB11" s="11">
        <f>IFERROR(VLOOKUP($A11,'All Running Order'!$A$6:$CY$64,CB$102,FALSE),"")</f>
        <v>6</v>
      </c>
      <c r="CC11" s="11">
        <f>IFERROR(VLOOKUP($A11,'All Running Order'!$A$6:$CY$64,CC$102,FALSE),"")</f>
        <v>6</v>
      </c>
      <c r="CD11" s="11">
        <f>IFERROR(VLOOKUP($A11,'All Running Order'!$A$6:$CY$64,CD$102,FALSE),"")</f>
        <v>6</v>
      </c>
      <c r="CE11" s="11">
        <f>IFERROR(VLOOKUP($A11,'All Running Order'!$A$6:$CY$64,CE$102,FALSE),"")</f>
        <v>6</v>
      </c>
      <c r="CF11" s="11">
        <f>IFERROR(VLOOKUP($A11,'All Running Order'!$A$6:$CY$64,CF$102,FALSE),"")</f>
        <v>6</v>
      </c>
      <c r="CG11" s="11">
        <f>IFERROR(VLOOKUP($A11,'All Running Order'!$A$6:$CY$64,CG$102,FALSE),"")</f>
        <v>6</v>
      </c>
      <c r="CH11" s="11">
        <f>IFERROR(VLOOKUP($A11,'All Running Order'!$A$6:$CY$64,CH$102,FALSE),"")</f>
        <v>6</v>
      </c>
      <c r="CI11" s="11" t="str">
        <f>IFERROR(VLOOKUP($A11,'All Running Order'!$A$6:$CY$64,CI$102,FALSE),"")</f>
        <v>-</v>
      </c>
      <c r="CJ11" s="11" t="str">
        <f>IFERROR(VLOOKUP($A11,'All Running Order'!$A$6:$CY$64,CJ$102,FALSE),"")</f>
        <v/>
      </c>
      <c r="CK11" s="11" t="str">
        <f>IFERROR(VLOOKUP($A11,'All Running Order'!$A$6:$CY$64,CK$102,FALSE),"")</f>
        <v>-</v>
      </c>
      <c r="CL11" s="11" t="str">
        <f>IFERROR(VLOOKUP($A11,'All Running Order'!$A$6:$CY$64,CL$102,FALSE),"")</f>
        <v/>
      </c>
      <c r="CM11" s="11" t="str">
        <f>IFERROR(VLOOKUP($A11,'All Running Order'!$A$6:$CY$64,CM$102,FALSE),"")</f>
        <v>-</v>
      </c>
      <c r="CN11" s="11" t="str">
        <f>IFERROR(VLOOKUP($A11,'All Running Order'!$A$6:$CY$64,CN$102,FALSE),"")</f>
        <v/>
      </c>
      <c r="CO11" s="11" t="str">
        <f>IFERROR(VLOOKUP($A11,'All Running Order'!$A$6:$CY$64,CO$102,FALSE),"")</f>
        <v>-</v>
      </c>
      <c r="CP11" s="11" t="str">
        <f>IFERROR(VLOOKUP($A11,'All Running Order'!$A$6:$CY$64,CP$102,FALSE),"")</f>
        <v/>
      </c>
      <c r="CQ11" s="11" t="str">
        <f>IFERROR(VLOOKUP($A11,'All Running Order'!$A$6:$CY$64,CQ$102,FALSE),"")</f>
        <v>-</v>
      </c>
      <c r="CR11" s="11" t="str">
        <f>IFERROR(VLOOKUP($A11,'All Running Order'!$A$6:$CY$64,CR$102,FALSE),"")</f>
        <v/>
      </c>
      <c r="CS11" s="11" t="str">
        <f>IFERROR(VLOOKUP($A11,'All Running Order'!$A$6:$CY$64,CS$102,FALSE),"")</f>
        <v>-</v>
      </c>
      <c r="CT11" s="11" t="str">
        <f>IFERROR(VLOOKUP($A11,'All Running Order'!$A$6:$CY$64,CT$102,FALSE),"")</f>
        <v xml:space="preserve"> </v>
      </c>
      <c r="CU11" s="11" t="str">
        <f>IFERROR(VLOOKUP($A11,'All Running Order'!$A$6:$CY$64,CU$102,FALSE),"")</f>
        <v>-</v>
      </c>
      <c r="CV11" s="11" t="str">
        <f>IFERROR(VLOOKUP($A11,'All Running Order'!$A$6:$CY$64,CV$102,FALSE),"")</f>
        <v xml:space="preserve"> </v>
      </c>
      <c r="CW11" s="11" t="str">
        <f>IFERROR(VLOOKUP($A11,'All Running Order'!$A$6:$CY$64,CW$102,FALSE),"")</f>
        <v xml:space="preserve">6 </v>
      </c>
      <c r="CX11" s="11" t="str">
        <f>IFERROR(VLOOKUP($A11,'All Running Order'!$A$6:$CY$64,CX$102,FALSE),"")</f>
        <v>Red</v>
      </c>
      <c r="CY11" s="11" t="str">
        <f>IFERROR(VLOOKUP($A11,'All Running Order'!$A$6:$CY$64,CY$102,FALSE),"")</f>
        <v>IRS</v>
      </c>
    </row>
    <row r="12" spans="1:103" x14ac:dyDescent="0.45">
      <c r="A12" s="2">
        <v>7</v>
      </c>
      <c r="B12" s="11">
        <f>IFERROR(VLOOKUP($A12,'All Running Order'!$A$6:$CY$64,B$102,FALSE),"")</f>
        <v>2</v>
      </c>
      <c r="C12" s="11" t="str">
        <f>IFERROR(VLOOKUP($A12,'All Running Order'!$A$6:$CY$64,C$102,FALSE),"")</f>
        <v>Jerome Fack</v>
      </c>
      <c r="D12" s="11" t="str">
        <f>IFERROR(VLOOKUP($A12,'All Running Order'!$A$6:$CY$64,D$102,FALSE),"")</f>
        <v>Steve Pritchett</v>
      </c>
      <c r="E12" s="11" t="str">
        <f>IFERROR(VLOOKUP($A12,'All Running Order'!$A$6:$CY$64,E$102,FALSE),"")</f>
        <v>MSR</v>
      </c>
      <c r="F12" s="11">
        <f>IFERROR(VLOOKUP($A12,'All Running Order'!$A$6:$CY$64,F$102,FALSE),"")</f>
        <v>1640</v>
      </c>
      <c r="G12" s="11" t="str">
        <f>IFERROR(VLOOKUP($A12,'All Running Order'!$A$6:$CY$64,G$102,FALSE),"")</f>
        <v>IRS</v>
      </c>
      <c r="H12" s="11" t="str">
        <f>IFERROR(VLOOKUP($A12,'All Running Order'!$A$6:$CY$64,H$102,FALSE),"")</f>
        <v>Yes</v>
      </c>
      <c r="I12" s="11">
        <f>IFERROR(VLOOKUP($A12,'All Running Order'!$A$6:$CY$64,I$102,FALSE),"")</f>
        <v>5</v>
      </c>
      <c r="J12" s="11">
        <f>IFERROR(VLOOKUP($A12,'All Running Order'!$A$6:$CY$64,J$102,FALSE),"")</f>
        <v>2</v>
      </c>
      <c r="K12" s="11">
        <f>IFERROR(VLOOKUP($A12,'All Running Order'!$A$6:$CY$64,K$102,FALSE),"")</f>
        <v>4</v>
      </c>
      <c r="L12" s="11">
        <f>IFERROR(VLOOKUP($A12,'All Running Order'!$A$6:$CY$64,L$102,FALSE),"")</f>
        <v>1</v>
      </c>
      <c r="M12" s="11">
        <f>IFERROR(VLOOKUP($A12,'All Running Order'!$A$6:$CY$64,M$102,FALSE),"")</f>
        <v>3</v>
      </c>
      <c r="N12" s="11">
        <f>IFERROR(VLOOKUP($A12,'All Running Order'!$A$6:$CY$64,N$102,FALSE),"")</f>
        <v>0</v>
      </c>
      <c r="O12" s="11" t="str">
        <f>IFERROR(VLOOKUP($A12,'All Running Order'!$A$6:$CY$64,O$102,FALSE),"")</f>
        <v>Red</v>
      </c>
      <c r="P12" s="11">
        <f>IFERROR(VLOOKUP($A12,'All Running Order'!$A$6:$CY$64,P$102,FALSE),"")</f>
        <v>8</v>
      </c>
      <c r="Q12" s="11">
        <f>IFERROR(VLOOKUP($A12,'All Running Order'!$A$6:$CY$64,Q$102,FALSE),"")</f>
        <v>2</v>
      </c>
      <c r="R12" s="11">
        <f>IFERROR(VLOOKUP($A12,'All Running Order'!$A$6:$CY$64,R$102,FALSE),"")</f>
        <v>5</v>
      </c>
      <c r="S12" s="11">
        <f>IFERROR(VLOOKUP($A12,'All Running Order'!$A$6:$CY$64,S$102,FALSE),"")</f>
        <v>1</v>
      </c>
      <c r="T12" s="11">
        <f>IFERROR(VLOOKUP($A12,'All Running Order'!$A$6:$CY$64,T$102,FALSE),"")</f>
        <v>2</v>
      </c>
      <c r="U12" s="11">
        <f>IFERROR(VLOOKUP($A12,'All Running Order'!$A$6:$CY$64,U$102,FALSE),"")</f>
        <v>0</v>
      </c>
      <c r="V12" s="11">
        <f>IFERROR(VLOOKUP($A12,'All Running Order'!$A$6:$CY$64,V$102,FALSE),"")</f>
        <v>0</v>
      </c>
      <c r="W12" s="11">
        <f>IFERROR(VLOOKUP($A12,'All Running Order'!$A$6:$CY$64,W$102,FALSE),"")</f>
        <v>0</v>
      </c>
      <c r="X12" s="11">
        <f>IFERROR(VLOOKUP($A12,'All Running Order'!$A$6:$CY$64,X$102,FALSE),"")</f>
        <v>0</v>
      </c>
      <c r="Y12" s="11">
        <f>IFERROR(VLOOKUP($A12,'All Running Order'!$A$6:$CY$64,Y$102,FALSE),"")</f>
        <v>0</v>
      </c>
      <c r="Z12" s="11">
        <f>IFERROR(VLOOKUP($A12,'All Running Order'!$A$6:$CY$64,Z$102,FALSE),"")</f>
        <v>18</v>
      </c>
      <c r="AA12" s="11">
        <f>IFERROR(VLOOKUP($A12,'All Running Order'!$A$6:$CY$64,AA$102,FALSE),"")</f>
        <v>5</v>
      </c>
      <c r="AB12" s="11">
        <f>IFERROR(VLOOKUP($A12,'All Running Order'!$A$6:$CY$64,AB$102,FALSE),"")</f>
        <v>4</v>
      </c>
      <c r="AC12" s="11">
        <f>IFERROR(VLOOKUP($A12,'All Running Order'!$A$6:$CY$64,AC$102,FALSE),"")</f>
        <v>5</v>
      </c>
      <c r="AD12" s="11">
        <f>IFERROR(VLOOKUP($A12,'All Running Order'!$A$6:$CY$64,AD$102,FALSE),"")</f>
        <v>1</v>
      </c>
      <c r="AE12" s="11">
        <f>IFERROR(VLOOKUP($A12,'All Running Order'!$A$6:$CY$64,AE$102,FALSE),"")</f>
        <v>0</v>
      </c>
      <c r="AF12" s="11">
        <f>IFERROR(VLOOKUP($A12,'All Running Order'!$A$6:$CY$64,AF$102,FALSE),"")</f>
        <v>0</v>
      </c>
      <c r="AG12" s="11">
        <f>IFERROR(VLOOKUP($A12,'All Running Order'!$A$6:$CY$64,AG$102,FALSE),"")</f>
        <v>0</v>
      </c>
      <c r="AH12" s="11">
        <f>IFERROR(VLOOKUP($A12,'All Running Order'!$A$6:$CY$64,AH$102,FALSE),"")</f>
        <v>0</v>
      </c>
      <c r="AI12" s="11">
        <f>IFERROR(VLOOKUP($A12,'All Running Order'!$A$6:$CY$64,AI$102,FALSE),"")</f>
        <v>0</v>
      </c>
      <c r="AJ12" s="11">
        <f>IFERROR(VLOOKUP($A12,'All Running Order'!$A$6:$CY$64,AJ$102,FALSE),"")</f>
        <v>0</v>
      </c>
      <c r="AK12" s="11">
        <f>IFERROR(VLOOKUP($A12,'All Running Order'!$A$6:$CY$64,AK$102,FALSE),"")</f>
        <v>15</v>
      </c>
      <c r="AL12" s="11">
        <f>IFERROR(VLOOKUP($A12,'All Running Order'!$A$6:$CY$64,AL$102,FALSE),"")</f>
        <v>33</v>
      </c>
      <c r="AM12" s="11">
        <f>IFERROR(VLOOKUP($A12,'All Running Order'!$A$6:$CY$64,AM$102,FALSE),"")</f>
        <v>3</v>
      </c>
      <c r="AN12" s="11">
        <f>IFERROR(VLOOKUP($A12,'All Running Order'!$A$6:$CY$64,AN$102,FALSE),"")</f>
        <v>2</v>
      </c>
      <c r="AO12" s="11">
        <f>IFERROR(VLOOKUP($A12,'All Running Order'!$A$6:$CY$64,AO$102,FALSE),"")</f>
        <v>1</v>
      </c>
      <c r="AP12" s="11">
        <f>IFERROR(VLOOKUP($A12,'All Running Order'!$A$6:$CY$64,AP$102,FALSE),"")</f>
        <v>2</v>
      </c>
      <c r="AQ12" s="11">
        <f>IFERROR(VLOOKUP($A12,'All Running Order'!$A$6:$CY$64,AQ$102,FALSE),"")</f>
        <v>0</v>
      </c>
      <c r="AR12" s="11">
        <f>IFERROR(VLOOKUP($A12,'All Running Order'!$A$6:$CY$64,AR$102,FALSE),"")</f>
        <v>0</v>
      </c>
      <c r="AS12" s="11">
        <f>IFERROR(VLOOKUP($A12,'All Running Order'!$A$6:$CY$64,AS$102,FALSE),"")</f>
        <v>0</v>
      </c>
      <c r="AT12" s="11">
        <f>IFERROR(VLOOKUP($A12,'All Running Order'!$A$6:$CY$64,AT$102,FALSE),"")</f>
        <v>0</v>
      </c>
      <c r="AU12" s="11">
        <f>IFERROR(VLOOKUP($A12,'All Running Order'!$A$6:$CY$64,AU$102,FALSE),"")</f>
        <v>0</v>
      </c>
      <c r="AV12" s="11">
        <f>IFERROR(VLOOKUP($A12,'All Running Order'!$A$6:$CY$64,AV$102,FALSE),"")</f>
        <v>0</v>
      </c>
      <c r="AW12" s="11">
        <f>IFERROR(VLOOKUP($A12,'All Running Order'!$A$6:$CY$64,AW$102,FALSE),"")</f>
        <v>8</v>
      </c>
      <c r="AX12" s="11">
        <f>IFERROR(VLOOKUP($A12,'All Running Order'!$A$6:$CY$64,AX$102,FALSE),"")</f>
        <v>41</v>
      </c>
      <c r="AY12" s="11">
        <f>IFERROR(VLOOKUP($A12,'All Running Order'!$A$6:$CY$64,AY$102,FALSE),"")</f>
        <v>5</v>
      </c>
      <c r="AZ12" s="11">
        <f>IFERROR(VLOOKUP($A12,'All Running Order'!$A$6:$CY$64,AZ$102,FALSE),"")</f>
        <v>6</v>
      </c>
      <c r="BA12" s="11">
        <f>IFERROR(VLOOKUP($A12,'All Running Order'!$A$6:$CY$64,BA$102,FALSE),"")</f>
        <v>2</v>
      </c>
      <c r="BB12" s="11">
        <f>IFERROR(VLOOKUP($A12,'All Running Order'!$A$6:$CY$64,BB$102,FALSE),"")</f>
        <v>2</v>
      </c>
      <c r="BC12" s="11">
        <f>IFERROR(VLOOKUP($A12,'All Running Order'!$A$6:$CY$64,BC$102,FALSE),"")</f>
        <v>2</v>
      </c>
      <c r="BD12" s="11">
        <f>IFERROR(VLOOKUP($A12,'All Running Order'!$A$6:$CY$64,BD$102,FALSE),"")</f>
        <v>0</v>
      </c>
      <c r="BE12" s="11">
        <f>IFERROR(VLOOKUP($A12,'All Running Order'!$A$6:$CY$64,BE$102,FALSE),"")</f>
        <v>0</v>
      </c>
      <c r="BF12" s="11">
        <f>IFERROR(VLOOKUP($A12,'All Running Order'!$A$6:$CY$64,BF$102,FALSE),"")</f>
        <v>0</v>
      </c>
      <c r="BG12" s="11">
        <f>IFERROR(VLOOKUP($A12,'All Running Order'!$A$6:$CY$64,BG$102,FALSE),"")</f>
        <v>0</v>
      </c>
      <c r="BH12" s="11">
        <f>IFERROR(VLOOKUP($A12,'All Running Order'!$A$6:$CY$64,BH$102,FALSE),"")</f>
        <v>0</v>
      </c>
      <c r="BI12" s="11">
        <f>IFERROR(VLOOKUP($A12,'All Running Order'!$A$6:$CY$64,BI$102,FALSE),"")</f>
        <v>17</v>
      </c>
      <c r="BJ12" s="11">
        <f>IFERROR(VLOOKUP($A12,'All Running Order'!$A$6:$CY$64,BJ$102,FALSE),"")</f>
        <v>58</v>
      </c>
      <c r="BK12" s="11">
        <f>IFERROR(VLOOKUP($A12,'All Running Order'!$A$6:$CY$64,BK$102,FALSE),"")</f>
        <v>3</v>
      </c>
      <c r="BL12" s="11">
        <f>IFERROR(VLOOKUP($A12,'All Running Order'!$A$6:$CY$64,BL$102,FALSE),"")</f>
        <v>5</v>
      </c>
      <c r="BM12" s="11">
        <f>IFERROR(VLOOKUP($A12,'All Running Order'!$A$6:$CY$64,BM$102,FALSE),"")</f>
        <v>5</v>
      </c>
      <c r="BN12" s="11">
        <f>IFERROR(VLOOKUP($A12,'All Running Order'!$A$6:$CY$64,BN$102,FALSE),"")</f>
        <v>2</v>
      </c>
      <c r="BO12" s="11">
        <f>IFERROR(VLOOKUP($A12,'All Running Order'!$A$6:$CY$64,BO$102,FALSE),"")</f>
        <v>2</v>
      </c>
      <c r="BP12" s="11">
        <f>IFERROR(VLOOKUP($A12,'All Running Order'!$A$6:$CY$64,BP$102,FALSE),"")</f>
        <v>0</v>
      </c>
      <c r="BQ12" s="11">
        <f>IFERROR(VLOOKUP($A12,'All Running Order'!$A$6:$CY$64,BQ$102,FALSE),"")</f>
        <v>0</v>
      </c>
      <c r="BR12" s="11">
        <f>IFERROR(VLOOKUP($A12,'All Running Order'!$A$6:$CY$64,BR$102,FALSE),"")</f>
        <v>0</v>
      </c>
      <c r="BS12" s="11">
        <f>IFERROR(VLOOKUP($A12,'All Running Order'!$A$6:$CY$64,BS$102,FALSE),"")</f>
        <v>0</v>
      </c>
      <c r="BT12" s="11">
        <f>IFERROR(VLOOKUP($A12,'All Running Order'!$A$6:$CY$64,BT$102,FALSE),"")</f>
        <v>0</v>
      </c>
      <c r="BU12" s="11">
        <f>IFERROR(VLOOKUP($A12,'All Running Order'!$A$6:$CY$64,BU$102,FALSE),"")</f>
        <v>17</v>
      </c>
      <c r="BV12" s="11">
        <f>IFERROR(VLOOKUP($A12,'All Running Order'!$A$6:$CY$64,BV$102,FALSE),"")</f>
        <v>75</v>
      </c>
      <c r="BW12" s="11">
        <f>IFERROR(VLOOKUP($A12,'All Running Order'!$A$6:$CY$64,BW$102,FALSE),"")</f>
        <v>12</v>
      </c>
      <c r="BX12" s="11">
        <f>IFERROR(VLOOKUP($A12,'All Running Order'!$A$6:$CY$64,BX$102,FALSE),"")</f>
        <v>10</v>
      </c>
      <c r="BY12" s="11">
        <f>IFERROR(VLOOKUP($A12,'All Running Order'!$A$6:$CY$64,BY$102,FALSE),"")</f>
        <v>9</v>
      </c>
      <c r="BZ12" s="11">
        <f>IFERROR(VLOOKUP($A12,'All Running Order'!$A$6:$CY$64,BZ$102,FALSE),"")</f>
        <v>7</v>
      </c>
      <c r="CA12" s="11">
        <f>IFERROR(VLOOKUP($A12,'All Running Order'!$A$6:$CY$64,CA$102,FALSE),"")</f>
        <v>7</v>
      </c>
      <c r="CB12" s="11">
        <f>IFERROR(VLOOKUP($A12,'All Running Order'!$A$6:$CY$64,CB$102,FALSE),"")</f>
        <v>12</v>
      </c>
      <c r="CC12" s="11">
        <f>IFERROR(VLOOKUP($A12,'All Running Order'!$A$6:$CY$64,CC$102,FALSE),"")</f>
        <v>10</v>
      </c>
      <c r="CD12" s="11">
        <f>IFERROR(VLOOKUP($A12,'All Running Order'!$A$6:$CY$64,CD$102,FALSE),"")</f>
        <v>9</v>
      </c>
      <c r="CE12" s="11">
        <f>IFERROR(VLOOKUP($A12,'All Running Order'!$A$6:$CY$64,CE$102,FALSE),"")</f>
        <v>7</v>
      </c>
      <c r="CF12" s="11">
        <f>IFERROR(VLOOKUP($A12,'All Running Order'!$A$6:$CY$64,CF$102,FALSE),"")</f>
        <v>7</v>
      </c>
      <c r="CG12" s="11">
        <f>IFERROR(VLOOKUP($A12,'All Running Order'!$A$6:$CY$64,CG$102,FALSE),"")</f>
        <v>7</v>
      </c>
      <c r="CH12" s="11">
        <f>IFERROR(VLOOKUP($A12,'All Running Order'!$A$6:$CY$64,CH$102,FALSE),"")</f>
        <v>7</v>
      </c>
      <c r="CI12" s="11" t="str">
        <f>IFERROR(VLOOKUP($A12,'All Running Order'!$A$6:$CY$64,CI$102,FALSE),"")</f>
        <v>-</v>
      </c>
      <c r="CJ12" s="11" t="str">
        <f>IFERROR(VLOOKUP($A12,'All Running Order'!$A$6:$CY$64,CJ$102,FALSE),"")</f>
        <v/>
      </c>
      <c r="CK12" s="11" t="str">
        <f>IFERROR(VLOOKUP($A12,'All Running Order'!$A$6:$CY$64,CK$102,FALSE),"")</f>
        <v>-</v>
      </c>
      <c r="CL12" s="11" t="str">
        <f>IFERROR(VLOOKUP($A12,'All Running Order'!$A$6:$CY$64,CL$102,FALSE),"")</f>
        <v/>
      </c>
      <c r="CM12" s="11" t="str">
        <f>IFERROR(VLOOKUP($A12,'All Running Order'!$A$6:$CY$64,CM$102,FALSE),"")</f>
        <v>-</v>
      </c>
      <c r="CN12" s="11" t="str">
        <f>IFERROR(VLOOKUP($A12,'All Running Order'!$A$6:$CY$64,CN$102,FALSE),"")</f>
        <v/>
      </c>
      <c r="CO12" s="11" t="str">
        <f>IFERROR(VLOOKUP($A12,'All Running Order'!$A$6:$CY$64,CO$102,FALSE),"")</f>
        <v>-</v>
      </c>
      <c r="CP12" s="11" t="str">
        <f>IFERROR(VLOOKUP($A12,'All Running Order'!$A$6:$CY$64,CP$102,FALSE),"")</f>
        <v/>
      </c>
      <c r="CQ12" s="11" t="str">
        <f>IFERROR(VLOOKUP($A12,'All Running Order'!$A$6:$CY$64,CQ$102,FALSE),"")</f>
        <v>-</v>
      </c>
      <c r="CR12" s="11" t="str">
        <f>IFERROR(VLOOKUP($A12,'All Running Order'!$A$6:$CY$64,CR$102,FALSE),"")</f>
        <v/>
      </c>
      <c r="CS12" s="11" t="str">
        <f>IFERROR(VLOOKUP($A12,'All Running Order'!$A$6:$CY$64,CS$102,FALSE),"")</f>
        <v>-</v>
      </c>
      <c r="CT12" s="11" t="str">
        <f>IFERROR(VLOOKUP($A12,'All Running Order'!$A$6:$CY$64,CT$102,FALSE),"")</f>
        <v xml:space="preserve"> </v>
      </c>
      <c r="CU12" s="11" t="str">
        <f>IFERROR(VLOOKUP($A12,'All Running Order'!$A$6:$CY$64,CU$102,FALSE),"")</f>
        <v>-</v>
      </c>
      <c r="CV12" s="11" t="str">
        <f>IFERROR(VLOOKUP($A12,'All Running Order'!$A$6:$CY$64,CV$102,FALSE),"")</f>
        <v xml:space="preserve"> </v>
      </c>
      <c r="CW12" s="11" t="str">
        <f>IFERROR(VLOOKUP($A12,'All Running Order'!$A$6:$CY$64,CW$102,FALSE),"")</f>
        <v xml:space="preserve">7 </v>
      </c>
      <c r="CX12" s="11" t="str">
        <f>IFERROR(VLOOKUP($A12,'All Running Order'!$A$6:$CY$64,CX$102,FALSE),"")</f>
        <v>Red</v>
      </c>
      <c r="CY12" s="11" t="str">
        <f>IFERROR(VLOOKUP($A12,'All Running Order'!$A$6:$CY$64,CY$102,FALSE),"")</f>
        <v>IRS</v>
      </c>
    </row>
    <row r="13" spans="1:103" x14ac:dyDescent="0.45">
      <c r="A13" s="2">
        <v>8</v>
      </c>
      <c r="B13" s="11">
        <f>IFERROR(VLOOKUP($A13,'All Running Order'!$A$6:$CY$64,B$102,FALSE),"")</f>
        <v>8</v>
      </c>
      <c r="C13" s="11" t="str">
        <f>IFERROR(VLOOKUP($A13,'All Running Order'!$A$6:$CY$64,C$102,FALSE),"")</f>
        <v>George Watson</v>
      </c>
      <c r="D13" s="11" t="str">
        <f>IFERROR(VLOOKUP($A13,'All Running Order'!$A$6:$CY$64,D$102,FALSE),"")</f>
        <v>Victoria Watson</v>
      </c>
      <c r="E13" s="11" t="str">
        <f>IFERROR(VLOOKUP($A13,'All Running Order'!$A$6:$CY$64,E$102,FALSE),"")</f>
        <v>Hamilton</v>
      </c>
      <c r="F13" s="11">
        <f>IFERROR(VLOOKUP($A13,'All Running Order'!$A$6:$CY$64,F$102,FALSE),"")</f>
        <v>1600</v>
      </c>
      <c r="G13" s="11" t="str">
        <f>IFERROR(VLOOKUP($A13,'All Running Order'!$A$6:$CY$64,G$102,FALSE),"")</f>
        <v>IRS</v>
      </c>
      <c r="H13" s="11" t="str">
        <f>IFERROR(VLOOKUP($A13,'All Running Order'!$A$6:$CY$64,H$102,FALSE),"")</f>
        <v>Yes</v>
      </c>
      <c r="I13" s="11">
        <f>IFERROR(VLOOKUP($A13,'All Running Order'!$A$6:$CY$64,I$102,FALSE),"")</f>
        <v>3</v>
      </c>
      <c r="J13" s="11">
        <f>IFERROR(VLOOKUP($A13,'All Running Order'!$A$6:$CY$64,J$102,FALSE),"")</f>
        <v>5</v>
      </c>
      <c r="K13" s="11">
        <f>IFERROR(VLOOKUP($A13,'All Running Order'!$A$6:$CY$64,K$102,FALSE),"")</f>
        <v>2</v>
      </c>
      <c r="L13" s="11">
        <f>IFERROR(VLOOKUP($A13,'All Running Order'!$A$6:$CY$64,L$102,FALSE),"")</f>
        <v>4</v>
      </c>
      <c r="M13" s="11">
        <f>IFERROR(VLOOKUP($A13,'All Running Order'!$A$6:$CY$64,M$102,FALSE),"")</f>
        <v>1</v>
      </c>
      <c r="N13" s="11">
        <f>IFERROR(VLOOKUP($A13,'All Running Order'!$A$6:$CY$64,N$102,FALSE),"")</f>
        <v>0</v>
      </c>
      <c r="O13" s="11" t="str">
        <f>IFERROR(VLOOKUP($A13,'All Running Order'!$A$6:$CY$64,O$102,FALSE),"")</f>
        <v>Red</v>
      </c>
      <c r="P13" s="11">
        <f>IFERROR(VLOOKUP($A13,'All Running Order'!$A$6:$CY$64,P$102,FALSE),"")</f>
        <v>2</v>
      </c>
      <c r="Q13" s="11">
        <f>IFERROR(VLOOKUP($A13,'All Running Order'!$A$6:$CY$64,Q$102,FALSE),"")</f>
        <v>3</v>
      </c>
      <c r="R13" s="11">
        <f>IFERROR(VLOOKUP($A13,'All Running Order'!$A$6:$CY$64,R$102,FALSE),"")</f>
        <v>3</v>
      </c>
      <c r="S13" s="11">
        <f>IFERROR(VLOOKUP($A13,'All Running Order'!$A$6:$CY$64,S$102,FALSE),"")</f>
        <v>1</v>
      </c>
      <c r="T13" s="11">
        <f>IFERROR(VLOOKUP($A13,'All Running Order'!$A$6:$CY$64,T$102,FALSE),"")</f>
        <v>2</v>
      </c>
      <c r="U13" s="11">
        <f>IFERROR(VLOOKUP($A13,'All Running Order'!$A$6:$CY$64,U$102,FALSE),"")</f>
        <v>0</v>
      </c>
      <c r="V13" s="11">
        <f>IFERROR(VLOOKUP($A13,'All Running Order'!$A$6:$CY$64,V$102,FALSE),"")</f>
        <v>0</v>
      </c>
      <c r="W13" s="11">
        <f>IFERROR(VLOOKUP($A13,'All Running Order'!$A$6:$CY$64,W$102,FALSE),"")</f>
        <v>0</v>
      </c>
      <c r="X13" s="11">
        <f>IFERROR(VLOOKUP($A13,'All Running Order'!$A$6:$CY$64,X$102,FALSE),"")</f>
        <v>0</v>
      </c>
      <c r="Y13" s="11">
        <f>IFERROR(VLOOKUP($A13,'All Running Order'!$A$6:$CY$64,Y$102,FALSE),"")</f>
        <v>0</v>
      </c>
      <c r="Z13" s="11">
        <f>IFERROR(VLOOKUP($A13,'All Running Order'!$A$6:$CY$64,Z$102,FALSE),"")</f>
        <v>11</v>
      </c>
      <c r="AA13" s="11">
        <f>IFERROR(VLOOKUP($A13,'All Running Order'!$A$6:$CY$64,AA$102,FALSE),"")</f>
        <v>2</v>
      </c>
      <c r="AB13" s="11">
        <f>IFERROR(VLOOKUP($A13,'All Running Order'!$A$6:$CY$64,AB$102,FALSE),"")</f>
        <v>4</v>
      </c>
      <c r="AC13" s="11">
        <f>IFERROR(VLOOKUP($A13,'All Running Order'!$A$6:$CY$64,AC$102,FALSE),"")</f>
        <v>5</v>
      </c>
      <c r="AD13" s="11">
        <f>IFERROR(VLOOKUP($A13,'All Running Order'!$A$6:$CY$64,AD$102,FALSE),"")</f>
        <v>2</v>
      </c>
      <c r="AE13" s="11">
        <f>IFERROR(VLOOKUP($A13,'All Running Order'!$A$6:$CY$64,AE$102,FALSE),"")</f>
        <v>2</v>
      </c>
      <c r="AF13" s="11">
        <f>IFERROR(VLOOKUP($A13,'All Running Order'!$A$6:$CY$64,AF$102,FALSE),"")</f>
        <v>0</v>
      </c>
      <c r="AG13" s="11">
        <f>IFERROR(VLOOKUP($A13,'All Running Order'!$A$6:$CY$64,AG$102,FALSE),"")</f>
        <v>0</v>
      </c>
      <c r="AH13" s="11">
        <f>IFERROR(VLOOKUP($A13,'All Running Order'!$A$6:$CY$64,AH$102,FALSE),"")</f>
        <v>0</v>
      </c>
      <c r="AI13" s="11">
        <f>IFERROR(VLOOKUP($A13,'All Running Order'!$A$6:$CY$64,AI$102,FALSE),"")</f>
        <v>0</v>
      </c>
      <c r="AJ13" s="11">
        <f>IFERROR(VLOOKUP($A13,'All Running Order'!$A$6:$CY$64,AJ$102,FALSE),"")</f>
        <v>0</v>
      </c>
      <c r="AK13" s="11">
        <f>IFERROR(VLOOKUP($A13,'All Running Order'!$A$6:$CY$64,AK$102,FALSE),"")</f>
        <v>15</v>
      </c>
      <c r="AL13" s="11">
        <f>IFERROR(VLOOKUP($A13,'All Running Order'!$A$6:$CY$64,AL$102,FALSE),"")</f>
        <v>26</v>
      </c>
      <c r="AM13" s="11">
        <f>IFERROR(VLOOKUP($A13,'All Running Order'!$A$6:$CY$64,AM$102,FALSE),"")</f>
        <v>5</v>
      </c>
      <c r="AN13" s="11">
        <f>IFERROR(VLOOKUP($A13,'All Running Order'!$A$6:$CY$64,AN$102,FALSE),"")</f>
        <v>5</v>
      </c>
      <c r="AO13" s="11">
        <f>IFERROR(VLOOKUP($A13,'All Running Order'!$A$6:$CY$64,AO$102,FALSE),"")</f>
        <v>1</v>
      </c>
      <c r="AP13" s="11">
        <f>IFERROR(VLOOKUP($A13,'All Running Order'!$A$6:$CY$64,AP$102,FALSE),"")</f>
        <v>3</v>
      </c>
      <c r="AQ13" s="11">
        <f>IFERROR(VLOOKUP($A13,'All Running Order'!$A$6:$CY$64,AQ$102,FALSE),"")</f>
        <v>0</v>
      </c>
      <c r="AR13" s="11">
        <f>IFERROR(VLOOKUP($A13,'All Running Order'!$A$6:$CY$64,AR$102,FALSE),"")</f>
        <v>0</v>
      </c>
      <c r="AS13" s="11">
        <f>IFERROR(VLOOKUP($A13,'All Running Order'!$A$6:$CY$64,AS$102,FALSE),"")</f>
        <v>0</v>
      </c>
      <c r="AT13" s="11">
        <f>IFERROR(VLOOKUP($A13,'All Running Order'!$A$6:$CY$64,AT$102,FALSE),"")</f>
        <v>0</v>
      </c>
      <c r="AU13" s="11">
        <f>IFERROR(VLOOKUP($A13,'All Running Order'!$A$6:$CY$64,AU$102,FALSE),"")</f>
        <v>0</v>
      </c>
      <c r="AV13" s="11">
        <f>IFERROR(VLOOKUP($A13,'All Running Order'!$A$6:$CY$64,AV$102,FALSE),"")</f>
        <v>0</v>
      </c>
      <c r="AW13" s="11">
        <f>IFERROR(VLOOKUP($A13,'All Running Order'!$A$6:$CY$64,AW$102,FALSE),"")</f>
        <v>14</v>
      </c>
      <c r="AX13" s="11">
        <f>IFERROR(VLOOKUP($A13,'All Running Order'!$A$6:$CY$64,AX$102,FALSE),"")</f>
        <v>40</v>
      </c>
      <c r="AY13" s="11">
        <f>IFERROR(VLOOKUP($A13,'All Running Order'!$A$6:$CY$64,AY$102,FALSE),"")</f>
        <v>6</v>
      </c>
      <c r="AZ13" s="11">
        <f>IFERROR(VLOOKUP($A13,'All Running Order'!$A$6:$CY$64,AZ$102,FALSE),"")</f>
        <v>6</v>
      </c>
      <c r="BA13" s="11">
        <f>IFERROR(VLOOKUP($A13,'All Running Order'!$A$6:$CY$64,BA$102,FALSE),"")</f>
        <v>5</v>
      </c>
      <c r="BB13" s="11">
        <f>IFERROR(VLOOKUP($A13,'All Running Order'!$A$6:$CY$64,BB$102,FALSE),"")</f>
        <v>3</v>
      </c>
      <c r="BC13" s="11">
        <f>IFERROR(VLOOKUP($A13,'All Running Order'!$A$6:$CY$64,BC$102,FALSE),"")</f>
        <v>2</v>
      </c>
      <c r="BD13" s="11">
        <f>IFERROR(VLOOKUP($A13,'All Running Order'!$A$6:$CY$64,BD$102,FALSE),"")</f>
        <v>0</v>
      </c>
      <c r="BE13" s="11">
        <f>IFERROR(VLOOKUP($A13,'All Running Order'!$A$6:$CY$64,BE$102,FALSE),"")</f>
        <v>0</v>
      </c>
      <c r="BF13" s="11">
        <f>IFERROR(VLOOKUP($A13,'All Running Order'!$A$6:$CY$64,BF$102,FALSE),"")</f>
        <v>0</v>
      </c>
      <c r="BG13" s="11">
        <f>IFERROR(VLOOKUP($A13,'All Running Order'!$A$6:$CY$64,BG$102,FALSE),"")</f>
        <v>0</v>
      </c>
      <c r="BH13" s="11">
        <f>IFERROR(VLOOKUP($A13,'All Running Order'!$A$6:$CY$64,BH$102,FALSE),"")</f>
        <v>0</v>
      </c>
      <c r="BI13" s="11">
        <f>IFERROR(VLOOKUP($A13,'All Running Order'!$A$6:$CY$64,BI$102,FALSE),"")</f>
        <v>22</v>
      </c>
      <c r="BJ13" s="11">
        <f>IFERROR(VLOOKUP($A13,'All Running Order'!$A$6:$CY$64,BJ$102,FALSE),"")</f>
        <v>62</v>
      </c>
      <c r="BK13" s="11">
        <f>IFERROR(VLOOKUP($A13,'All Running Order'!$A$6:$CY$64,BK$102,FALSE),"")</f>
        <v>5</v>
      </c>
      <c r="BL13" s="11">
        <f>IFERROR(VLOOKUP($A13,'All Running Order'!$A$6:$CY$64,BL$102,FALSE),"")</f>
        <v>5</v>
      </c>
      <c r="BM13" s="11">
        <f>IFERROR(VLOOKUP($A13,'All Running Order'!$A$6:$CY$64,BM$102,FALSE),"")</f>
        <v>6</v>
      </c>
      <c r="BN13" s="11">
        <f>IFERROR(VLOOKUP($A13,'All Running Order'!$A$6:$CY$64,BN$102,FALSE),"")</f>
        <v>1</v>
      </c>
      <c r="BO13" s="11">
        <f>IFERROR(VLOOKUP($A13,'All Running Order'!$A$6:$CY$64,BO$102,FALSE),"")</f>
        <v>2</v>
      </c>
      <c r="BP13" s="11">
        <f>IFERROR(VLOOKUP($A13,'All Running Order'!$A$6:$CY$64,BP$102,FALSE),"")</f>
        <v>0</v>
      </c>
      <c r="BQ13" s="11">
        <f>IFERROR(VLOOKUP($A13,'All Running Order'!$A$6:$CY$64,BQ$102,FALSE),"")</f>
        <v>0</v>
      </c>
      <c r="BR13" s="11">
        <f>IFERROR(VLOOKUP($A13,'All Running Order'!$A$6:$CY$64,BR$102,FALSE),"")</f>
        <v>0</v>
      </c>
      <c r="BS13" s="11">
        <f>IFERROR(VLOOKUP($A13,'All Running Order'!$A$6:$CY$64,BS$102,FALSE),"")</f>
        <v>0</v>
      </c>
      <c r="BT13" s="11">
        <f>IFERROR(VLOOKUP($A13,'All Running Order'!$A$6:$CY$64,BT$102,FALSE),"")</f>
        <v>0</v>
      </c>
      <c r="BU13" s="11">
        <f>IFERROR(VLOOKUP($A13,'All Running Order'!$A$6:$CY$64,BU$102,FALSE),"")</f>
        <v>19</v>
      </c>
      <c r="BV13" s="11">
        <f>IFERROR(VLOOKUP($A13,'All Running Order'!$A$6:$CY$64,BV$102,FALSE),"")</f>
        <v>81</v>
      </c>
      <c r="BW13" s="11">
        <f>IFERROR(VLOOKUP($A13,'All Running Order'!$A$6:$CY$64,BW$102,FALSE),"")</f>
        <v>6</v>
      </c>
      <c r="BX13" s="11">
        <f>IFERROR(VLOOKUP($A13,'All Running Order'!$A$6:$CY$64,BX$102,FALSE),"")</f>
        <v>7</v>
      </c>
      <c r="BY13" s="11">
        <f>IFERROR(VLOOKUP($A13,'All Running Order'!$A$6:$CY$64,BY$102,FALSE),"")</f>
        <v>8</v>
      </c>
      <c r="BZ13" s="11">
        <f>IFERROR(VLOOKUP($A13,'All Running Order'!$A$6:$CY$64,BZ$102,FALSE),"")</f>
        <v>8</v>
      </c>
      <c r="CA13" s="11">
        <f>IFERROR(VLOOKUP($A13,'All Running Order'!$A$6:$CY$64,CA$102,FALSE),"")</f>
        <v>8</v>
      </c>
      <c r="CB13" s="11">
        <f>IFERROR(VLOOKUP($A13,'All Running Order'!$A$6:$CY$64,CB$102,FALSE),"")</f>
        <v>6</v>
      </c>
      <c r="CC13" s="11">
        <f>IFERROR(VLOOKUP($A13,'All Running Order'!$A$6:$CY$64,CC$102,FALSE),"")</f>
        <v>7</v>
      </c>
      <c r="CD13" s="11">
        <f>IFERROR(VLOOKUP($A13,'All Running Order'!$A$6:$CY$64,CD$102,FALSE),"")</f>
        <v>8</v>
      </c>
      <c r="CE13" s="11">
        <f>IFERROR(VLOOKUP($A13,'All Running Order'!$A$6:$CY$64,CE$102,FALSE),"")</f>
        <v>8</v>
      </c>
      <c r="CF13" s="11">
        <f>IFERROR(VLOOKUP($A13,'All Running Order'!$A$6:$CY$64,CF$102,FALSE),"")</f>
        <v>8</v>
      </c>
      <c r="CG13" s="11">
        <f>IFERROR(VLOOKUP($A13,'All Running Order'!$A$6:$CY$64,CG$102,FALSE),"")</f>
        <v>8</v>
      </c>
      <c r="CH13" s="11">
        <f>IFERROR(VLOOKUP($A13,'All Running Order'!$A$6:$CY$64,CH$102,FALSE),"")</f>
        <v>8</v>
      </c>
      <c r="CI13" s="11" t="str">
        <f>IFERROR(VLOOKUP($A13,'All Running Order'!$A$6:$CY$64,CI$102,FALSE),"")</f>
        <v>-</v>
      </c>
      <c r="CJ13" s="11" t="str">
        <f>IFERROR(VLOOKUP($A13,'All Running Order'!$A$6:$CY$64,CJ$102,FALSE),"")</f>
        <v/>
      </c>
      <c r="CK13" s="11" t="str">
        <f>IFERROR(VLOOKUP($A13,'All Running Order'!$A$6:$CY$64,CK$102,FALSE),"")</f>
        <v>-</v>
      </c>
      <c r="CL13" s="11" t="str">
        <f>IFERROR(VLOOKUP($A13,'All Running Order'!$A$6:$CY$64,CL$102,FALSE),"")</f>
        <v/>
      </c>
      <c r="CM13" s="11" t="str">
        <f>IFERROR(VLOOKUP($A13,'All Running Order'!$A$6:$CY$64,CM$102,FALSE),"")</f>
        <v>-</v>
      </c>
      <c r="CN13" s="11" t="str">
        <f>IFERROR(VLOOKUP($A13,'All Running Order'!$A$6:$CY$64,CN$102,FALSE),"")</f>
        <v/>
      </c>
      <c r="CO13" s="11" t="str">
        <f>IFERROR(VLOOKUP($A13,'All Running Order'!$A$6:$CY$64,CO$102,FALSE),"")</f>
        <v>-</v>
      </c>
      <c r="CP13" s="11" t="str">
        <f>IFERROR(VLOOKUP($A13,'All Running Order'!$A$6:$CY$64,CP$102,FALSE),"")</f>
        <v/>
      </c>
      <c r="CQ13" s="11" t="str">
        <f>IFERROR(VLOOKUP($A13,'All Running Order'!$A$6:$CY$64,CQ$102,FALSE),"")</f>
        <v>-</v>
      </c>
      <c r="CR13" s="11" t="str">
        <f>IFERROR(VLOOKUP($A13,'All Running Order'!$A$6:$CY$64,CR$102,FALSE),"")</f>
        <v/>
      </c>
      <c r="CS13" s="11" t="str">
        <f>IFERROR(VLOOKUP($A13,'All Running Order'!$A$6:$CY$64,CS$102,FALSE),"")</f>
        <v>-</v>
      </c>
      <c r="CT13" s="11" t="str">
        <f>IFERROR(VLOOKUP($A13,'All Running Order'!$A$6:$CY$64,CT$102,FALSE),"")</f>
        <v xml:space="preserve"> </v>
      </c>
      <c r="CU13" s="11" t="str">
        <f>IFERROR(VLOOKUP($A13,'All Running Order'!$A$6:$CY$64,CU$102,FALSE),"")</f>
        <v>-</v>
      </c>
      <c r="CV13" s="11" t="str">
        <f>IFERROR(VLOOKUP($A13,'All Running Order'!$A$6:$CY$64,CV$102,FALSE),"")</f>
        <v xml:space="preserve"> </v>
      </c>
      <c r="CW13" s="11" t="str">
        <f>IFERROR(VLOOKUP($A13,'All Running Order'!$A$6:$CY$64,CW$102,FALSE),"")</f>
        <v xml:space="preserve">8 </v>
      </c>
      <c r="CX13" s="11" t="str">
        <f>IFERROR(VLOOKUP($A13,'All Running Order'!$A$6:$CY$64,CX$102,FALSE),"")</f>
        <v>Red</v>
      </c>
      <c r="CY13" s="11" t="str">
        <f>IFERROR(VLOOKUP($A13,'All Running Order'!$A$6:$CY$64,CY$102,FALSE),"")</f>
        <v>IRS</v>
      </c>
    </row>
    <row r="14" spans="1:103" x14ac:dyDescent="0.45">
      <c r="A14" s="2">
        <v>9</v>
      </c>
      <c r="B14" s="11">
        <f>IFERROR(VLOOKUP($A14,'All Running Order'!$A$6:$CY$64,B$102,FALSE),"")</f>
        <v>5</v>
      </c>
      <c r="C14" s="11" t="str">
        <f>IFERROR(VLOOKUP($A14,'All Running Order'!$A$6:$CY$64,C$102,FALSE),"")</f>
        <v>Alan Baker</v>
      </c>
      <c r="D14" s="11" t="str">
        <f>IFERROR(VLOOKUP($A14,'All Running Order'!$A$6:$CY$64,D$102,FALSE),"")</f>
        <v>Stewart Stamp</v>
      </c>
      <c r="E14" s="11" t="str">
        <f>IFERROR(VLOOKUP($A14,'All Running Order'!$A$6:$CY$64,E$102,FALSE),"")</f>
        <v>Apex</v>
      </c>
      <c r="F14" s="11">
        <f>IFERROR(VLOOKUP($A14,'All Running Order'!$A$6:$CY$64,F$102,FALSE),"")</f>
        <v>1500</v>
      </c>
      <c r="G14" s="11" t="str">
        <f>IFERROR(VLOOKUP($A14,'All Running Order'!$A$6:$CY$64,G$102,FALSE),"")</f>
        <v>Live</v>
      </c>
      <c r="H14" s="11" t="str">
        <f>IFERROR(VLOOKUP($A14,'All Running Order'!$A$6:$CY$64,H$102,FALSE),"")</f>
        <v>Yes</v>
      </c>
      <c r="I14" s="11">
        <f>IFERROR(VLOOKUP($A14,'All Running Order'!$A$6:$CY$64,I$102,FALSE),"")</f>
        <v>4</v>
      </c>
      <c r="J14" s="11">
        <f>IFERROR(VLOOKUP($A14,'All Running Order'!$A$6:$CY$64,J$102,FALSE),"")</f>
        <v>1</v>
      </c>
      <c r="K14" s="11">
        <f>IFERROR(VLOOKUP($A14,'All Running Order'!$A$6:$CY$64,K$102,FALSE),"")</f>
        <v>3</v>
      </c>
      <c r="L14" s="11">
        <f>IFERROR(VLOOKUP($A14,'All Running Order'!$A$6:$CY$64,L$102,FALSE),"")</f>
        <v>5</v>
      </c>
      <c r="M14" s="11">
        <f>IFERROR(VLOOKUP($A14,'All Running Order'!$A$6:$CY$64,M$102,FALSE),"")</f>
        <v>2</v>
      </c>
      <c r="N14" s="11">
        <f>IFERROR(VLOOKUP($A14,'All Running Order'!$A$6:$CY$64,N$102,FALSE),"")</f>
        <v>0</v>
      </c>
      <c r="O14" s="11" t="str">
        <f>IFERROR(VLOOKUP($A14,'All Running Order'!$A$6:$CY$64,O$102,FALSE),"")</f>
        <v>Blue</v>
      </c>
      <c r="P14" s="11">
        <f>IFERROR(VLOOKUP($A14,'All Running Order'!$A$6:$CY$64,P$102,FALSE),"")</f>
        <v>2</v>
      </c>
      <c r="Q14" s="11">
        <f>IFERROR(VLOOKUP($A14,'All Running Order'!$A$6:$CY$64,Q$102,FALSE),"")</f>
        <v>2</v>
      </c>
      <c r="R14" s="11">
        <f>IFERROR(VLOOKUP($A14,'All Running Order'!$A$6:$CY$64,R$102,FALSE),"")</f>
        <v>5</v>
      </c>
      <c r="S14" s="11">
        <f>IFERROR(VLOOKUP($A14,'All Running Order'!$A$6:$CY$64,S$102,FALSE),"")</f>
        <v>3</v>
      </c>
      <c r="T14" s="11">
        <f>IFERROR(VLOOKUP($A14,'All Running Order'!$A$6:$CY$64,T$102,FALSE),"")</f>
        <v>3</v>
      </c>
      <c r="U14" s="11">
        <f>IFERROR(VLOOKUP($A14,'All Running Order'!$A$6:$CY$64,U$102,FALSE),"")</f>
        <v>0</v>
      </c>
      <c r="V14" s="11">
        <f>IFERROR(VLOOKUP($A14,'All Running Order'!$A$6:$CY$64,V$102,FALSE),"")</f>
        <v>0</v>
      </c>
      <c r="W14" s="11">
        <f>IFERROR(VLOOKUP($A14,'All Running Order'!$A$6:$CY$64,W$102,FALSE),"")</f>
        <v>0</v>
      </c>
      <c r="X14" s="11">
        <f>IFERROR(VLOOKUP($A14,'All Running Order'!$A$6:$CY$64,X$102,FALSE),"")</f>
        <v>0</v>
      </c>
      <c r="Y14" s="11">
        <f>IFERROR(VLOOKUP($A14,'All Running Order'!$A$6:$CY$64,Y$102,FALSE),"")</f>
        <v>0</v>
      </c>
      <c r="Z14" s="11">
        <f>IFERROR(VLOOKUP($A14,'All Running Order'!$A$6:$CY$64,Z$102,FALSE),"")</f>
        <v>15</v>
      </c>
      <c r="AA14" s="11">
        <f>IFERROR(VLOOKUP($A14,'All Running Order'!$A$6:$CY$64,AA$102,FALSE),"")</f>
        <v>2</v>
      </c>
      <c r="AB14" s="11">
        <f>IFERROR(VLOOKUP($A14,'All Running Order'!$A$6:$CY$64,AB$102,FALSE),"")</f>
        <v>3</v>
      </c>
      <c r="AC14" s="11">
        <f>IFERROR(VLOOKUP($A14,'All Running Order'!$A$6:$CY$64,AC$102,FALSE),"")</f>
        <v>3</v>
      </c>
      <c r="AD14" s="11">
        <f>IFERROR(VLOOKUP($A14,'All Running Order'!$A$6:$CY$64,AD$102,FALSE),"")</f>
        <v>3</v>
      </c>
      <c r="AE14" s="11">
        <f>IFERROR(VLOOKUP($A14,'All Running Order'!$A$6:$CY$64,AE$102,FALSE),"")</f>
        <v>2</v>
      </c>
      <c r="AF14" s="11">
        <f>IFERROR(VLOOKUP($A14,'All Running Order'!$A$6:$CY$64,AF$102,FALSE),"")</f>
        <v>0</v>
      </c>
      <c r="AG14" s="11">
        <f>IFERROR(VLOOKUP($A14,'All Running Order'!$A$6:$CY$64,AG$102,FALSE),"")</f>
        <v>0</v>
      </c>
      <c r="AH14" s="11">
        <f>IFERROR(VLOOKUP($A14,'All Running Order'!$A$6:$CY$64,AH$102,FALSE),"")</f>
        <v>0</v>
      </c>
      <c r="AI14" s="11">
        <f>IFERROR(VLOOKUP($A14,'All Running Order'!$A$6:$CY$64,AI$102,FALSE),"")</f>
        <v>0</v>
      </c>
      <c r="AJ14" s="11">
        <f>IFERROR(VLOOKUP($A14,'All Running Order'!$A$6:$CY$64,AJ$102,FALSE),"")</f>
        <v>0</v>
      </c>
      <c r="AK14" s="11">
        <f>IFERROR(VLOOKUP($A14,'All Running Order'!$A$6:$CY$64,AK$102,FALSE),"")</f>
        <v>13</v>
      </c>
      <c r="AL14" s="11">
        <f>IFERROR(VLOOKUP($A14,'All Running Order'!$A$6:$CY$64,AL$102,FALSE),"")</f>
        <v>28</v>
      </c>
      <c r="AM14" s="11">
        <f>IFERROR(VLOOKUP($A14,'All Running Order'!$A$6:$CY$64,AM$102,FALSE),"")</f>
        <v>1</v>
      </c>
      <c r="AN14" s="11">
        <f>IFERROR(VLOOKUP($A14,'All Running Order'!$A$6:$CY$64,AN$102,FALSE),"")</f>
        <v>2</v>
      </c>
      <c r="AO14" s="11">
        <f>IFERROR(VLOOKUP($A14,'All Running Order'!$A$6:$CY$64,AO$102,FALSE),"")</f>
        <v>1</v>
      </c>
      <c r="AP14" s="11">
        <f>IFERROR(VLOOKUP($A14,'All Running Order'!$A$6:$CY$64,AP$102,FALSE),"")</f>
        <v>2</v>
      </c>
      <c r="AQ14" s="11">
        <f>IFERROR(VLOOKUP($A14,'All Running Order'!$A$6:$CY$64,AQ$102,FALSE),"")</f>
        <v>1</v>
      </c>
      <c r="AR14" s="11">
        <f>IFERROR(VLOOKUP($A14,'All Running Order'!$A$6:$CY$64,AR$102,FALSE),"")</f>
        <v>0</v>
      </c>
      <c r="AS14" s="11">
        <f>IFERROR(VLOOKUP($A14,'All Running Order'!$A$6:$CY$64,AS$102,FALSE),"")</f>
        <v>0</v>
      </c>
      <c r="AT14" s="11">
        <f>IFERROR(VLOOKUP($A14,'All Running Order'!$A$6:$CY$64,AT$102,FALSE),"")</f>
        <v>0</v>
      </c>
      <c r="AU14" s="11">
        <f>IFERROR(VLOOKUP($A14,'All Running Order'!$A$6:$CY$64,AU$102,FALSE),"")</f>
        <v>0</v>
      </c>
      <c r="AV14" s="11">
        <f>IFERROR(VLOOKUP($A14,'All Running Order'!$A$6:$CY$64,AV$102,FALSE),"")</f>
        <v>0</v>
      </c>
      <c r="AW14" s="11">
        <f>IFERROR(VLOOKUP($A14,'All Running Order'!$A$6:$CY$64,AW$102,FALSE),"")</f>
        <v>7</v>
      </c>
      <c r="AX14" s="11">
        <f>IFERROR(VLOOKUP($A14,'All Running Order'!$A$6:$CY$64,AX$102,FALSE),"")</f>
        <v>35</v>
      </c>
      <c r="AY14" s="11">
        <f>IFERROR(VLOOKUP($A14,'All Running Order'!$A$6:$CY$64,AY$102,FALSE),"")</f>
        <v>9</v>
      </c>
      <c r="AZ14" s="11">
        <f>IFERROR(VLOOKUP($A14,'All Running Order'!$A$6:$CY$64,AZ$102,FALSE),"")</f>
        <v>5</v>
      </c>
      <c r="BA14" s="11">
        <f>IFERROR(VLOOKUP($A14,'All Running Order'!$A$6:$CY$64,BA$102,FALSE),"")</f>
        <v>9</v>
      </c>
      <c r="BB14" s="11">
        <f>IFERROR(VLOOKUP($A14,'All Running Order'!$A$6:$CY$64,BB$102,FALSE),"")</f>
        <v>2</v>
      </c>
      <c r="BC14" s="11">
        <f>IFERROR(VLOOKUP($A14,'All Running Order'!$A$6:$CY$64,BC$102,FALSE),"")</f>
        <v>3</v>
      </c>
      <c r="BD14" s="11">
        <f>IFERROR(VLOOKUP($A14,'All Running Order'!$A$6:$CY$64,BD$102,FALSE),"")</f>
        <v>0</v>
      </c>
      <c r="BE14" s="11">
        <f>IFERROR(VLOOKUP($A14,'All Running Order'!$A$6:$CY$64,BE$102,FALSE),"")</f>
        <v>0</v>
      </c>
      <c r="BF14" s="11">
        <f>IFERROR(VLOOKUP($A14,'All Running Order'!$A$6:$CY$64,BF$102,FALSE),"")</f>
        <v>0</v>
      </c>
      <c r="BG14" s="11">
        <f>IFERROR(VLOOKUP($A14,'All Running Order'!$A$6:$CY$64,BG$102,FALSE),"")</f>
        <v>0</v>
      </c>
      <c r="BH14" s="11">
        <f>IFERROR(VLOOKUP($A14,'All Running Order'!$A$6:$CY$64,BH$102,FALSE),"")</f>
        <v>0</v>
      </c>
      <c r="BI14" s="11">
        <f>IFERROR(VLOOKUP($A14,'All Running Order'!$A$6:$CY$64,BI$102,FALSE),"")</f>
        <v>28</v>
      </c>
      <c r="BJ14" s="11">
        <f>IFERROR(VLOOKUP($A14,'All Running Order'!$A$6:$CY$64,BJ$102,FALSE),"")</f>
        <v>63</v>
      </c>
      <c r="BK14" s="11">
        <f>IFERROR(VLOOKUP($A14,'All Running Order'!$A$6:$CY$64,BK$102,FALSE),"")</f>
        <v>3</v>
      </c>
      <c r="BL14" s="11">
        <f>IFERROR(VLOOKUP($A14,'All Running Order'!$A$6:$CY$64,BL$102,FALSE),"")</f>
        <v>5</v>
      </c>
      <c r="BM14" s="11">
        <f>IFERROR(VLOOKUP($A14,'All Running Order'!$A$6:$CY$64,BM$102,FALSE),"")</f>
        <v>8</v>
      </c>
      <c r="BN14" s="11">
        <f>IFERROR(VLOOKUP($A14,'All Running Order'!$A$6:$CY$64,BN$102,FALSE),"")</f>
        <v>2</v>
      </c>
      <c r="BO14" s="11">
        <f>IFERROR(VLOOKUP($A14,'All Running Order'!$A$6:$CY$64,BO$102,FALSE),"")</f>
        <v>2</v>
      </c>
      <c r="BP14" s="11">
        <f>IFERROR(VLOOKUP($A14,'All Running Order'!$A$6:$CY$64,BP$102,FALSE),"")</f>
        <v>0</v>
      </c>
      <c r="BQ14" s="11">
        <f>IFERROR(VLOOKUP($A14,'All Running Order'!$A$6:$CY$64,BQ$102,FALSE),"")</f>
        <v>0</v>
      </c>
      <c r="BR14" s="11">
        <f>IFERROR(VLOOKUP($A14,'All Running Order'!$A$6:$CY$64,BR$102,FALSE),"")</f>
        <v>0</v>
      </c>
      <c r="BS14" s="11">
        <f>IFERROR(VLOOKUP($A14,'All Running Order'!$A$6:$CY$64,BS$102,FALSE),"")</f>
        <v>0</v>
      </c>
      <c r="BT14" s="11">
        <f>IFERROR(VLOOKUP($A14,'All Running Order'!$A$6:$CY$64,BT$102,FALSE),"")</f>
        <v>0</v>
      </c>
      <c r="BU14" s="11">
        <f>IFERROR(VLOOKUP($A14,'All Running Order'!$A$6:$CY$64,BU$102,FALSE),"")</f>
        <v>20</v>
      </c>
      <c r="BV14" s="11">
        <f>IFERROR(VLOOKUP($A14,'All Running Order'!$A$6:$CY$64,BV$102,FALSE),"")</f>
        <v>83</v>
      </c>
      <c r="BW14" s="11">
        <f>IFERROR(VLOOKUP($A14,'All Running Order'!$A$6:$CY$64,BW$102,FALSE),"")</f>
        <v>8</v>
      </c>
      <c r="BX14" s="11">
        <f>IFERROR(VLOOKUP($A14,'All Running Order'!$A$6:$CY$64,BX$102,FALSE),"")</f>
        <v>8</v>
      </c>
      <c r="BY14" s="11">
        <f>IFERROR(VLOOKUP($A14,'All Running Order'!$A$6:$CY$64,BY$102,FALSE),"")</f>
        <v>7</v>
      </c>
      <c r="BZ14" s="11">
        <f>IFERROR(VLOOKUP($A14,'All Running Order'!$A$6:$CY$64,BZ$102,FALSE),"")</f>
        <v>9</v>
      </c>
      <c r="CA14" s="11">
        <f>IFERROR(VLOOKUP($A14,'All Running Order'!$A$6:$CY$64,CA$102,FALSE),"")</f>
        <v>9</v>
      </c>
      <c r="CB14" s="11">
        <f>IFERROR(VLOOKUP($A14,'All Running Order'!$A$6:$CY$64,CB$102,FALSE),"")</f>
        <v>8</v>
      </c>
      <c r="CC14" s="11">
        <f>IFERROR(VLOOKUP($A14,'All Running Order'!$A$6:$CY$64,CC$102,FALSE),"")</f>
        <v>8</v>
      </c>
      <c r="CD14" s="11">
        <f>IFERROR(VLOOKUP($A14,'All Running Order'!$A$6:$CY$64,CD$102,FALSE),"")</f>
        <v>7</v>
      </c>
      <c r="CE14" s="11">
        <f>IFERROR(VLOOKUP($A14,'All Running Order'!$A$6:$CY$64,CE$102,FALSE),"")</f>
        <v>9</v>
      </c>
      <c r="CF14" s="11">
        <f>IFERROR(VLOOKUP($A14,'All Running Order'!$A$6:$CY$64,CF$102,FALSE),"")</f>
        <v>9</v>
      </c>
      <c r="CG14" s="11" t="str">
        <f>IFERROR(VLOOKUP($A14,'All Running Order'!$A$6:$CY$64,CG$102,FALSE),"")</f>
        <v>-</v>
      </c>
      <c r="CH14" s="11" t="str">
        <f>IFERROR(VLOOKUP($A14,'All Running Order'!$A$6:$CY$64,CH$102,FALSE),"")</f>
        <v/>
      </c>
      <c r="CI14" s="11">
        <f>IFERROR(VLOOKUP($A14,'All Running Order'!$A$6:$CY$64,CI$102,FALSE),"")</f>
        <v>9</v>
      </c>
      <c r="CJ14" s="11">
        <f>IFERROR(VLOOKUP($A14,'All Running Order'!$A$6:$CY$64,CJ$102,FALSE),"")</f>
        <v>1</v>
      </c>
      <c r="CK14" s="11" t="str">
        <f>IFERROR(VLOOKUP($A14,'All Running Order'!$A$6:$CY$64,CK$102,FALSE),"")</f>
        <v>-</v>
      </c>
      <c r="CL14" s="11" t="str">
        <f>IFERROR(VLOOKUP($A14,'All Running Order'!$A$6:$CY$64,CL$102,FALSE),"")</f>
        <v/>
      </c>
      <c r="CM14" s="11" t="str">
        <f>IFERROR(VLOOKUP($A14,'All Running Order'!$A$6:$CY$64,CM$102,FALSE),"")</f>
        <v>-</v>
      </c>
      <c r="CN14" s="11" t="str">
        <f>IFERROR(VLOOKUP($A14,'All Running Order'!$A$6:$CY$64,CN$102,FALSE),"")</f>
        <v/>
      </c>
      <c r="CO14" s="11" t="str">
        <f>IFERROR(VLOOKUP($A14,'All Running Order'!$A$6:$CY$64,CO$102,FALSE),"")</f>
        <v>-</v>
      </c>
      <c r="CP14" s="11" t="str">
        <f>IFERROR(VLOOKUP($A14,'All Running Order'!$A$6:$CY$64,CP$102,FALSE),"")</f>
        <v/>
      </c>
      <c r="CQ14" s="11" t="str">
        <f>IFERROR(VLOOKUP($A14,'All Running Order'!$A$6:$CY$64,CQ$102,FALSE),"")</f>
        <v>-</v>
      </c>
      <c r="CR14" s="11" t="str">
        <f>IFERROR(VLOOKUP($A14,'All Running Order'!$A$6:$CY$64,CR$102,FALSE),"")</f>
        <v/>
      </c>
      <c r="CS14" s="11" t="str">
        <f>IFERROR(VLOOKUP($A14,'All Running Order'!$A$6:$CY$64,CS$102,FALSE),"")</f>
        <v>-</v>
      </c>
      <c r="CT14" s="11" t="str">
        <f>IFERROR(VLOOKUP($A14,'All Running Order'!$A$6:$CY$64,CT$102,FALSE),"")</f>
        <v xml:space="preserve"> </v>
      </c>
      <c r="CU14" s="11">
        <f>IFERROR(VLOOKUP($A14,'All Running Order'!$A$6:$CY$64,CU$102,FALSE),"")</f>
        <v>9</v>
      </c>
      <c r="CV14" s="11">
        <f>IFERROR(VLOOKUP($A14,'All Running Order'!$A$6:$CY$64,CV$102,FALSE),"")</f>
        <v>1</v>
      </c>
      <c r="CW14" s="11" t="str">
        <f>IFERROR(VLOOKUP($A14,'All Running Order'!$A$6:$CY$64,CW$102,FALSE),"")</f>
        <v xml:space="preserve">1 </v>
      </c>
      <c r="CX14" s="11" t="str">
        <f>IFERROR(VLOOKUP($A14,'All Running Order'!$A$6:$CY$64,CX$102,FALSE),"")</f>
        <v>Blue</v>
      </c>
      <c r="CY14" s="11" t="str">
        <f>IFERROR(VLOOKUP($A14,'All Running Order'!$A$6:$CY$64,CY$102,FALSE),"")</f>
        <v>Live</v>
      </c>
    </row>
    <row r="15" spans="1:103" x14ac:dyDescent="0.45">
      <c r="A15" s="2">
        <v>10</v>
      </c>
      <c r="B15" s="11">
        <f>IFERROR(VLOOKUP($A15,'All Running Order'!$A$6:$CY$64,B$102,FALSE),"")</f>
        <v>15</v>
      </c>
      <c r="C15" s="11" t="str">
        <f>IFERROR(VLOOKUP($A15,'All Running Order'!$A$6:$CY$64,C$102,FALSE),"")</f>
        <v>Jason Daniel</v>
      </c>
      <c r="D15" s="11" t="str">
        <f>IFERROR(VLOOKUP($A15,'All Running Order'!$A$6:$CY$64,D$102,FALSE),"")</f>
        <v>Bernie Muir</v>
      </c>
      <c r="E15" s="11" t="str">
        <f>IFERROR(VLOOKUP($A15,'All Running Order'!$A$6:$CY$64,E$102,FALSE),"")</f>
        <v>Crossle</v>
      </c>
      <c r="F15" s="11">
        <f>IFERROR(VLOOKUP($A15,'All Running Order'!$A$6:$CY$64,F$102,FALSE),"")</f>
        <v>1500</v>
      </c>
      <c r="G15" s="11" t="str">
        <f>IFERROR(VLOOKUP($A15,'All Running Order'!$A$6:$CY$64,G$102,FALSE),"")</f>
        <v>IRS</v>
      </c>
      <c r="H15" s="11" t="str">
        <f>IFERROR(VLOOKUP($A15,'All Running Order'!$A$6:$CY$64,H$102,FALSE),"")</f>
        <v>Yes</v>
      </c>
      <c r="I15" s="11">
        <f>IFERROR(VLOOKUP($A15,'All Running Order'!$A$6:$CY$64,I$102,FALSE),"")</f>
        <v>1</v>
      </c>
      <c r="J15" s="11">
        <f>IFERROR(VLOOKUP($A15,'All Running Order'!$A$6:$CY$64,J$102,FALSE),"")</f>
        <v>3</v>
      </c>
      <c r="K15" s="11">
        <f>IFERROR(VLOOKUP($A15,'All Running Order'!$A$6:$CY$64,K$102,FALSE),"")</f>
        <v>5</v>
      </c>
      <c r="L15" s="11">
        <f>IFERROR(VLOOKUP($A15,'All Running Order'!$A$6:$CY$64,L$102,FALSE),"")</f>
        <v>2</v>
      </c>
      <c r="M15" s="11">
        <f>IFERROR(VLOOKUP($A15,'All Running Order'!$A$6:$CY$64,M$102,FALSE),"")</f>
        <v>4</v>
      </c>
      <c r="N15" s="11">
        <f>IFERROR(VLOOKUP($A15,'All Running Order'!$A$6:$CY$64,N$102,FALSE),"")</f>
        <v>0</v>
      </c>
      <c r="O15" s="11" t="str">
        <f>IFERROR(VLOOKUP($A15,'All Running Order'!$A$6:$CY$64,O$102,FALSE),"")</f>
        <v>Blue</v>
      </c>
      <c r="P15" s="11">
        <f>IFERROR(VLOOKUP($A15,'All Running Order'!$A$6:$CY$64,P$102,FALSE),"")</f>
        <v>1</v>
      </c>
      <c r="Q15" s="11">
        <f>IFERROR(VLOOKUP($A15,'All Running Order'!$A$6:$CY$64,Q$102,FALSE),"")</f>
        <v>5</v>
      </c>
      <c r="R15" s="11">
        <f>IFERROR(VLOOKUP($A15,'All Running Order'!$A$6:$CY$64,R$102,FALSE),"")</f>
        <v>7</v>
      </c>
      <c r="S15" s="11">
        <f>IFERROR(VLOOKUP($A15,'All Running Order'!$A$6:$CY$64,S$102,FALSE),"")</f>
        <v>3</v>
      </c>
      <c r="T15" s="11">
        <f>IFERROR(VLOOKUP($A15,'All Running Order'!$A$6:$CY$64,T$102,FALSE),"")</f>
        <v>1</v>
      </c>
      <c r="U15" s="11">
        <f>IFERROR(VLOOKUP($A15,'All Running Order'!$A$6:$CY$64,U$102,FALSE),"")</f>
        <v>0</v>
      </c>
      <c r="V15" s="11">
        <f>IFERROR(VLOOKUP($A15,'All Running Order'!$A$6:$CY$64,V$102,FALSE),"")</f>
        <v>0</v>
      </c>
      <c r="W15" s="11">
        <f>IFERROR(VLOOKUP($A15,'All Running Order'!$A$6:$CY$64,W$102,FALSE),"")</f>
        <v>0</v>
      </c>
      <c r="X15" s="11">
        <f>IFERROR(VLOOKUP($A15,'All Running Order'!$A$6:$CY$64,X$102,FALSE),"")</f>
        <v>0</v>
      </c>
      <c r="Y15" s="11">
        <f>IFERROR(VLOOKUP($A15,'All Running Order'!$A$6:$CY$64,Y$102,FALSE),"")</f>
        <v>0</v>
      </c>
      <c r="Z15" s="11">
        <f>IFERROR(VLOOKUP($A15,'All Running Order'!$A$6:$CY$64,Z$102,FALSE),"")</f>
        <v>17</v>
      </c>
      <c r="AA15" s="11">
        <f>IFERROR(VLOOKUP($A15,'All Running Order'!$A$6:$CY$64,AA$102,FALSE),"")</f>
        <v>5</v>
      </c>
      <c r="AB15" s="11">
        <f>IFERROR(VLOOKUP($A15,'All Running Order'!$A$6:$CY$64,AB$102,FALSE),"")</f>
        <v>5</v>
      </c>
      <c r="AC15" s="11">
        <f>IFERROR(VLOOKUP($A15,'All Running Order'!$A$6:$CY$64,AC$102,FALSE),"")</f>
        <v>4</v>
      </c>
      <c r="AD15" s="11">
        <f>IFERROR(VLOOKUP($A15,'All Running Order'!$A$6:$CY$64,AD$102,FALSE),"")</f>
        <v>2</v>
      </c>
      <c r="AE15" s="11">
        <f>IFERROR(VLOOKUP($A15,'All Running Order'!$A$6:$CY$64,AE$102,FALSE),"")</f>
        <v>2</v>
      </c>
      <c r="AF15" s="11">
        <f>IFERROR(VLOOKUP($A15,'All Running Order'!$A$6:$CY$64,AF$102,FALSE),"")</f>
        <v>0</v>
      </c>
      <c r="AG15" s="11">
        <f>IFERROR(VLOOKUP($A15,'All Running Order'!$A$6:$CY$64,AG$102,FALSE),"")</f>
        <v>0</v>
      </c>
      <c r="AH15" s="11">
        <f>IFERROR(VLOOKUP($A15,'All Running Order'!$A$6:$CY$64,AH$102,FALSE),"")</f>
        <v>0</v>
      </c>
      <c r="AI15" s="11">
        <f>IFERROR(VLOOKUP($A15,'All Running Order'!$A$6:$CY$64,AI$102,FALSE),"")</f>
        <v>0</v>
      </c>
      <c r="AJ15" s="11">
        <f>IFERROR(VLOOKUP($A15,'All Running Order'!$A$6:$CY$64,AJ$102,FALSE),"")</f>
        <v>0</v>
      </c>
      <c r="AK15" s="11">
        <f>IFERROR(VLOOKUP($A15,'All Running Order'!$A$6:$CY$64,AK$102,FALSE),"")</f>
        <v>18</v>
      </c>
      <c r="AL15" s="11">
        <f>IFERROR(VLOOKUP($A15,'All Running Order'!$A$6:$CY$64,AL$102,FALSE),"")</f>
        <v>35</v>
      </c>
      <c r="AM15" s="11">
        <f>IFERROR(VLOOKUP($A15,'All Running Order'!$A$6:$CY$64,AM$102,FALSE),"")</f>
        <v>1</v>
      </c>
      <c r="AN15" s="11">
        <f>IFERROR(VLOOKUP($A15,'All Running Order'!$A$6:$CY$64,AN$102,FALSE),"")</f>
        <v>4</v>
      </c>
      <c r="AO15" s="11">
        <f>IFERROR(VLOOKUP($A15,'All Running Order'!$A$6:$CY$64,AO$102,FALSE),"")</f>
        <v>1</v>
      </c>
      <c r="AP15" s="11">
        <f>IFERROR(VLOOKUP($A15,'All Running Order'!$A$6:$CY$64,AP$102,FALSE),"")</f>
        <v>1</v>
      </c>
      <c r="AQ15" s="11">
        <f>IFERROR(VLOOKUP($A15,'All Running Order'!$A$6:$CY$64,AQ$102,FALSE),"")</f>
        <v>0</v>
      </c>
      <c r="AR15" s="11">
        <f>IFERROR(VLOOKUP($A15,'All Running Order'!$A$6:$CY$64,AR$102,FALSE),"")</f>
        <v>0</v>
      </c>
      <c r="AS15" s="11">
        <f>IFERROR(VLOOKUP($A15,'All Running Order'!$A$6:$CY$64,AS$102,FALSE),"")</f>
        <v>0</v>
      </c>
      <c r="AT15" s="11">
        <f>IFERROR(VLOOKUP($A15,'All Running Order'!$A$6:$CY$64,AT$102,FALSE),"")</f>
        <v>0</v>
      </c>
      <c r="AU15" s="11">
        <f>IFERROR(VLOOKUP($A15,'All Running Order'!$A$6:$CY$64,AU$102,FALSE),"")</f>
        <v>0</v>
      </c>
      <c r="AV15" s="11">
        <f>IFERROR(VLOOKUP($A15,'All Running Order'!$A$6:$CY$64,AV$102,FALSE),"")</f>
        <v>0</v>
      </c>
      <c r="AW15" s="11">
        <f>IFERROR(VLOOKUP($A15,'All Running Order'!$A$6:$CY$64,AW$102,FALSE),"")</f>
        <v>7</v>
      </c>
      <c r="AX15" s="11">
        <f>IFERROR(VLOOKUP($A15,'All Running Order'!$A$6:$CY$64,AX$102,FALSE),"")</f>
        <v>42</v>
      </c>
      <c r="AY15" s="11">
        <f>IFERROR(VLOOKUP($A15,'All Running Order'!$A$6:$CY$64,AY$102,FALSE),"")</f>
        <v>6</v>
      </c>
      <c r="AZ15" s="11">
        <f>IFERROR(VLOOKUP($A15,'All Running Order'!$A$6:$CY$64,AZ$102,FALSE),"")</f>
        <v>7</v>
      </c>
      <c r="BA15" s="11">
        <f>IFERROR(VLOOKUP($A15,'All Running Order'!$A$6:$CY$64,BA$102,FALSE),"")</f>
        <v>7</v>
      </c>
      <c r="BB15" s="11">
        <f>IFERROR(VLOOKUP($A15,'All Running Order'!$A$6:$CY$64,BB$102,FALSE),"")</f>
        <v>2</v>
      </c>
      <c r="BC15" s="11">
        <f>IFERROR(VLOOKUP($A15,'All Running Order'!$A$6:$CY$64,BC$102,FALSE),"")</f>
        <v>3</v>
      </c>
      <c r="BD15" s="11">
        <f>IFERROR(VLOOKUP($A15,'All Running Order'!$A$6:$CY$64,BD$102,FALSE),"")</f>
        <v>0</v>
      </c>
      <c r="BE15" s="11">
        <f>IFERROR(VLOOKUP($A15,'All Running Order'!$A$6:$CY$64,BE$102,FALSE),"")</f>
        <v>0</v>
      </c>
      <c r="BF15" s="11">
        <f>IFERROR(VLOOKUP($A15,'All Running Order'!$A$6:$CY$64,BF$102,FALSE),"")</f>
        <v>0</v>
      </c>
      <c r="BG15" s="11">
        <f>IFERROR(VLOOKUP($A15,'All Running Order'!$A$6:$CY$64,BG$102,FALSE),"")</f>
        <v>0</v>
      </c>
      <c r="BH15" s="11">
        <f>IFERROR(VLOOKUP($A15,'All Running Order'!$A$6:$CY$64,BH$102,FALSE),"")</f>
        <v>0</v>
      </c>
      <c r="BI15" s="11">
        <f>IFERROR(VLOOKUP($A15,'All Running Order'!$A$6:$CY$64,BI$102,FALSE),"")</f>
        <v>25</v>
      </c>
      <c r="BJ15" s="11">
        <f>IFERROR(VLOOKUP($A15,'All Running Order'!$A$6:$CY$64,BJ$102,FALSE),"")</f>
        <v>67</v>
      </c>
      <c r="BK15" s="11">
        <f>IFERROR(VLOOKUP($A15,'All Running Order'!$A$6:$CY$64,BK$102,FALSE),"")</f>
        <v>4</v>
      </c>
      <c r="BL15" s="11">
        <f>IFERROR(VLOOKUP($A15,'All Running Order'!$A$6:$CY$64,BL$102,FALSE),"")</f>
        <v>5</v>
      </c>
      <c r="BM15" s="11">
        <f>IFERROR(VLOOKUP($A15,'All Running Order'!$A$6:$CY$64,BM$102,FALSE),"")</f>
        <v>5</v>
      </c>
      <c r="BN15" s="11">
        <f>IFERROR(VLOOKUP($A15,'All Running Order'!$A$6:$CY$64,BN$102,FALSE),"")</f>
        <v>2</v>
      </c>
      <c r="BO15" s="11">
        <f>IFERROR(VLOOKUP($A15,'All Running Order'!$A$6:$CY$64,BO$102,FALSE),"")</f>
        <v>3</v>
      </c>
      <c r="BP15" s="11">
        <f>IFERROR(VLOOKUP($A15,'All Running Order'!$A$6:$CY$64,BP$102,FALSE),"")</f>
        <v>0</v>
      </c>
      <c r="BQ15" s="11">
        <f>IFERROR(VLOOKUP($A15,'All Running Order'!$A$6:$CY$64,BQ$102,FALSE),"")</f>
        <v>0</v>
      </c>
      <c r="BR15" s="11">
        <f>IFERROR(VLOOKUP($A15,'All Running Order'!$A$6:$CY$64,BR$102,FALSE),"")</f>
        <v>0</v>
      </c>
      <c r="BS15" s="11">
        <f>IFERROR(VLOOKUP($A15,'All Running Order'!$A$6:$CY$64,BS$102,FALSE),"")</f>
        <v>0</v>
      </c>
      <c r="BT15" s="11">
        <f>IFERROR(VLOOKUP($A15,'All Running Order'!$A$6:$CY$64,BT$102,FALSE),"")</f>
        <v>0</v>
      </c>
      <c r="BU15" s="11">
        <f>IFERROR(VLOOKUP($A15,'All Running Order'!$A$6:$CY$64,BU$102,FALSE),"")</f>
        <v>19</v>
      </c>
      <c r="BV15" s="11">
        <f>IFERROR(VLOOKUP($A15,'All Running Order'!$A$6:$CY$64,BV$102,FALSE),"")</f>
        <v>86</v>
      </c>
      <c r="BW15" s="11">
        <f>IFERROR(VLOOKUP($A15,'All Running Order'!$A$6:$CY$64,BW$102,FALSE),"")</f>
        <v>10</v>
      </c>
      <c r="BX15" s="11">
        <f>IFERROR(VLOOKUP($A15,'All Running Order'!$A$6:$CY$64,BX$102,FALSE),"")</f>
        <v>11</v>
      </c>
      <c r="BY15" s="11">
        <f>IFERROR(VLOOKUP($A15,'All Running Order'!$A$6:$CY$64,BY$102,FALSE),"")</f>
        <v>10</v>
      </c>
      <c r="BZ15" s="11">
        <f>IFERROR(VLOOKUP($A15,'All Running Order'!$A$6:$CY$64,BZ$102,FALSE),"")</f>
        <v>10</v>
      </c>
      <c r="CA15" s="11">
        <f>IFERROR(VLOOKUP($A15,'All Running Order'!$A$6:$CY$64,CA$102,FALSE),"")</f>
        <v>10</v>
      </c>
      <c r="CB15" s="11">
        <f>IFERROR(VLOOKUP($A15,'All Running Order'!$A$6:$CY$64,CB$102,FALSE),"")</f>
        <v>10</v>
      </c>
      <c r="CC15" s="11">
        <f>IFERROR(VLOOKUP($A15,'All Running Order'!$A$6:$CY$64,CC$102,FALSE),"")</f>
        <v>11</v>
      </c>
      <c r="CD15" s="11">
        <f>IFERROR(VLOOKUP($A15,'All Running Order'!$A$6:$CY$64,CD$102,FALSE),"")</f>
        <v>10</v>
      </c>
      <c r="CE15" s="11">
        <f>IFERROR(VLOOKUP($A15,'All Running Order'!$A$6:$CY$64,CE$102,FALSE),"")</f>
        <v>10</v>
      </c>
      <c r="CF15" s="11">
        <f>IFERROR(VLOOKUP($A15,'All Running Order'!$A$6:$CY$64,CF$102,FALSE),"")</f>
        <v>10</v>
      </c>
      <c r="CG15" s="11" t="str">
        <f>IFERROR(VLOOKUP($A15,'All Running Order'!$A$6:$CY$64,CG$102,FALSE),"")</f>
        <v>-</v>
      </c>
      <c r="CH15" s="11" t="str">
        <f>IFERROR(VLOOKUP($A15,'All Running Order'!$A$6:$CY$64,CH$102,FALSE),"")</f>
        <v/>
      </c>
      <c r="CI15" s="11">
        <f>IFERROR(VLOOKUP($A15,'All Running Order'!$A$6:$CY$64,CI$102,FALSE),"")</f>
        <v>10</v>
      </c>
      <c r="CJ15" s="11">
        <f>IFERROR(VLOOKUP($A15,'All Running Order'!$A$6:$CY$64,CJ$102,FALSE),"")</f>
        <v>2</v>
      </c>
      <c r="CK15" s="11" t="str">
        <f>IFERROR(VLOOKUP($A15,'All Running Order'!$A$6:$CY$64,CK$102,FALSE),"")</f>
        <v>-</v>
      </c>
      <c r="CL15" s="11" t="str">
        <f>IFERROR(VLOOKUP($A15,'All Running Order'!$A$6:$CY$64,CL$102,FALSE),"")</f>
        <v/>
      </c>
      <c r="CM15" s="11" t="str">
        <f>IFERROR(VLOOKUP($A15,'All Running Order'!$A$6:$CY$64,CM$102,FALSE),"")</f>
        <v>-</v>
      </c>
      <c r="CN15" s="11" t="str">
        <f>IFERROR(VLOOKUP($A15,'All Running Order'!$A$6:$CY$64,CN$102,FALSE),"")</f>
        <v/>
      </c>
      <c r="CO15" s="11" t="str">
        <f>IFERROR(VLOOKUP($A15,'All Running Order'!$A$6:$CY$64,CO$102,FALSE),"")</f>
        <v>-</v>
      </c>
      <c r="CP15" s="11" t="str">
        <f>IFERROR(VLOOKUP($A15,'All Running Order'!$A$6:$CY$64,CP$102,FALSE),"")</f>
        <v/>
      </c>
      <c r="CQ15" s="11" t="str">
        <f>IFERROR(VLOOKUP($A15,'All Running Order'!$A$6:$CY$64,CQ$102,FALSE),"")</f>
        <v>-</v>
      </c>
      <c r="CR15" s="11" t="str">
        <f>IFERROR(VLOOKUP($A15,'All Running Order'!$A$6:$CY$64,CR$102,FALSE),"")</f>
        <v/>
      </c>
      <c r="CS15" s="11" t="str">
        <f>IFERROR(VLOOKUP($A15,'All Running Order'!$A$6:$CY$64,CS$102,FALSE),"")</f>
        <v>-</v>
      </c>
      <c r="CT15" s="11" t="str">
        <f>IFERROR(VLOOKUP($A15,'All Running Order'!$A$6:$CY$64,CT$102,FALSE),"")</f>
        <v xml:space="preserve"> </v>
      </c>
      <c r="CU15" s="11" t="str">
        <f>IFERROR(VLOOKUP($A15,'All Running Order'!$A$6:$CY$64,CU$102,FALSE),"")</f>
        <v>-</v>
      </c>
      <c r="CV15" s="11" t="str">
        <f>IFERROR(VLOOKUP($A15,'All Running Order'!$A$6:$CY$64,CV$102,FALSE),"")</f>
        <v xml:space="preserve"> </v>
      </c>
      <c r="CW15" s="11" t="str">
        <f>IFERROR(VLOOKUP($A15,'All Running Order'!$A$6:$CY$64,CW$102,FALSE),"")</f>
        <v xml:space="preserve">2 </v>
      </c>
      <c r="CX15" s="11" t="str">
        <f>IFERROR(VLOOKUP($A15,'All Running Order'!$A$6:$CY$64,CX$102,FALSE),"")</f>
        <v>Blue</v>
      </c>
      <c r="CY15" s="11" t="str">
        <f>IFERROR(VLOOKUP($A15,'All Running Order'!$A$6:$CY$64,CY$102,FALSE),"")</f>
        <v>IRS</v>
      </c>
    </row>
    <row r="16" spans="1:103" x14ac:dyDescent="0.45">
      <c r="A16" s="2">
        <v>11</v>
      </c>
      <c r="B16" s="11">
        <f>IFERROR(VLOOKUP($A16,'All Running Order'!$A$6:$CY$64,B$102,FALSE),"")</f>
        <v>6</v>
      </c>
      <c r="C16" s="11" t="str">
        <f>IFERROR(VLOOKUP($A16,'All Running Order'!$A$6:$CY$64,C$102,FALSE),"")</f>
        <v>Stewart Stamp</v>
      </c>
      <c r="D16" s="11" t="str">
        <f>IFERROR(VLOOKUP($A16,'All Running Order'!$A$6:$CY$64,D$102,FALSE),"")</f>
        <v>Susie Stamp</v>
      </c>
      <c r="E16" s="11" t="str">
        <f>IFERROR(VLOOKUP($A16,'All Running Order'!$A$6:$CY$64,E$102,FALSE),"")</f>
        <v>Hamilton</v>
      </c>
      <c r="F16" s="11">
        <f>IFERROR(VLOOKUP($A16,'All Running Order'!$A$6:$CY$64,F$102,FALSE),"")</f>
        <v>1500</v>
      </c>
      <c r="G16" s="11" t="str">
        <f>IFERROR(VLOOKUP($A16,'All Running Order'!$A$6:$CY$64,G$102,FALSE),"")</f>
        <v>IRS</v>
      </c>
      <c r="H16" s="11" t="str">
        <f>IFERROR(VLOOKUP($A16,'All Running Order'!$A$6:$CY$64,H$102,FALSE),"")</f>
        <v>Yes</v>
      </c>
      <c r="I16" s="11">
        <f>IFERROR(VLOOKUP($A16,'All Running Order'!$A$6:$CY$64,I$102,FALSE),"")</f>
        <v>4</v>
      </c>
      <c r="J16" s="11">
        <f>IFERROR(VLOOKUP($A16,'All Running Order'!$A$6:$CY$64,J$102,FALSE),"")</f>
        <v>1</v>
      </c>
      <c r="K16" s="11">
        <f>IFERROR(VLOOKUP($A16,'All Running Order'!$A$6:$CY$64,K$102,FALSE),"")</f>
        <v>3</v>
      </c>
      <c r="L16" s="11">
        <f>IFERROR(VLOOKUP($A16,'All Running Order'!$A$6:$CY$64,L$102,FALSE),"")</f>
        <v>5</v>
      </c>
      <c r="M16" s="11">
        <f>IFERROR(VLOOKUP($A16,'All Running Order'!$A$6:$CY$64,M$102,FALSE),"")</f>
        <v>2</v>
      </c>
      <c r="N16" s="11">
        <f>IFERROR(VLOOKUP($A16,'All Running Order'!$A$6:$CY$64,N$102,FALSE),"")</f>
        <v>0</v>
      </c>
      <c r="O16" s="11" t="str">
        <f>IFERROR(VLOOKUP($A16,'All Running Order'!$A$6:$CY$64,O$102,FALSE),"")</f>
        <v>Blue</v>
      </c>
      <c r="P16" s="11">
        <f>IFERROR(VLOOKUP($A16,'All Running Order'!$A$6:$CY$64,P$102,FALSE),"")</f>
        <v>2</v>
      </c>
      <c r="Q16" s="11">
        <f>IFERROR(VLOOKUP($A16,'All Running Order'!$A$6:$CY$64,Q$102,FALSE),"")</f>
        <v>4</v>
      </c>
      <c r="R16" s="11">
        <f>IFERROR(VLOOKUP($A16,'All Running Order'!$A$6:$CY$64,R$102,FALSE),"")</f>
        <v>5</v>
      </c>
      <c r="S16" s="11">
        <f>IFERROR(VLOOKUP($A16,'All Running Order'!$A$6:$CY$64,S$102,FALSE),"")</f>
        <v>3</v>
      </c>
      <c r="T16" s="11">
        <f>IFERROR(VLOOKUP($A16,'All Running Order'!$A$6:$CY$64,T$102,FALSE),"")</f>
        <v>3</v>
      </c>
      <c r="U16" s="11">
        <f>IFERROR(VLOOKUP($A16,'All Running Order'!$A$6:$CY$64,U$102,FALSE),"")</f>
        <v>0</v>
      </c>
      <c r="V16" s="11">
        <f>IFERROR(VLOOKUP($A16,'All Running Order'!$A$6:$CY$64,V$102,FALSE),"")</f>
        <v>0</v>
      </c>
      <c r="W16" s="11">
        <f>IFERROR(VLOOKUP($A16,'All Running Order'!$A$6:$CY$64,W$102,FALSE),"")</f>
        <v>0</v>
      </c>
      <c r="X16" s="11">
        <f>IFERROR(VLOOKUP($A16,'All Running Order'!$A$6:$CY$64,X$102,FALSE),"")</f>
        <v>0</v>
      </c>
      <c r="Y16" s="11">
        <f>IFERROR(VLOOKUP($A16,'All Running Order'!$A$6:$CY$64,Y$102,FALSE),"")</f>
        <v>0</v>
      </c>
      <c r="Z16" s="11">
        <f>IFERROR(VLOOKUP($A16,'All Running Order'!$A$6:$CY$64,Z$102,FALSE),"")</f>
        <v>17</v>
      </c>
      <c r="AA16" s="11">
        <f>IFERROR(VLOOKUP($A16,'All Running Order'!$A$6:$CY$64,AA$102,FALSE),"")</f>
        <v>1</v>
      </c>
      <c r="AB16" s="11">
        <f>IFERROR(VLOOKUP($A16,'All Running Order'!$A$6:$CY$64,AB$102,FALSE),"")</f>
        <v>3</v>
      </c>
      <c r="AC16" s="11">
        <f>IFERROR(VLOOKUP($A16,'All Running Order'!$A$6:$CY$64,AC$102,FALSE),"")</f>
        <v>6</v>
      </c>
      <c r="AD16" s="11">
        <f>IFERROR(VLOOKUP($A16,'All Running Order'!$A$6:$CY$64,AD$102,FALSE),"")</f>
        <v>2</v>
      </c>
      <c r="AE16" s="11">
        <f>IFERROR(VLOOKUP($A16,'All Running Order'!$A$6:$CY$64,AE$102,FALSE),"")</f>
        <v>2</v>
      </c>
      <c r="AF16" s="11">
        <f>IFERROR(VLOOKUP($A16,'All Running Order'!$A$6:$CY$64,AF$102,FALSE),"")</f>
        <v>0</v>
      </c>
      <c r="AG16" s="11">
        <f>IFERROR(VLOOKUP($A16,'All Running Order'!$A$6:$CY$64,AG$102,FALSE),"")</f>
        <v>0</v>
      </c>
      <c r="AH16" s="11">
        <f>IFERROR(VLOOKUP($A16,'All Running Order'!$A$6:$CY$64,AH$102,FALSE),"")</f>
        <v>0</v>
      </c>
      <c r="AI16" s="11">
        <f>IFERROR(VLOOKUP($A16,'All Running Order'!$A$6:$CY$64,AI$102,FALSE),"")</f>
        <v>0</v>
      </c>
      <c r="AJ16" s="11">
        <f>IFERROR(VLOOKUP($A16,'All Running Order'!$A$6:$CY$64,AJ$102,FALSE),"")</f>
        <v>0</v>
      </c>
      <c r="AK16" s="11">
        <f>IFERROR(VLOOKUP($A16,'All Running Order'!$A$6:$CY$64,AK$102,FALSE),"")</f>
        <v>14</v>
      </c>
      <c r="AL16" s="11">
        <f>IFERROR(VLOOKUP($A16,'All Running Order'!$A$6:$CY$64,AL$102,FALSE),"")</f>
        <v>31</v>
      </c>
      <c r="AM16" s="11">
        <f>IFERROR(VLOOKUP($A16,'All Running Order'!$A$6:$CY$64,AM$102,FALSE),"")</f>
        <v>1</v>
      </c>
      <c r="AN16" s="11">
        <f>IFERROR(VLOOKUP($A16,'All Running Order'!$A$6:$CY$64,AN$102,FALSE),"")</f>
        <v>6</v>
      </c>
      <c r="AO16" s="11">
        <f>IFERROR(VLOOKUP($A16,'All Running Order'!$A$6:$CY$64,AO$102,FALSE),"")</f>
        <v>7</v>
      </c>
      <c r="AP16" s="11">
        <f>IFERROR(VLOOKUP($A16,'All Running Order'!$A$6:$CY$64,AP$102,FALSE),"")</f>
        <v>3</v>
      </c>
      <c r="AQ16" s="11">
        <f>IFERROR(VLOOKUP($A16,'All Running Order'!$A$6:$CY$64,AQ$102,FALSE),"")</f>
        <v>1</v>
      </c>
      <c r="AR16" s="11">
        <f>IFERROR(VLOOKUP($A16,'All Running Order'!$A$6:$CY$64,AR$102,FALSE),"")</f>
        <v>0</v>
      </c>
      <c r="AS16" s="11">
        <f>IFERROR(VLOOKUP($A16,'All Running Order'!$A$6:$CY$64,AS$102,FALSE),"")</f>
        <v>0</v>
      </c>
      <c r="AT16" s="11">
        <f>IFERROR(VLOOKUP($A16,'All Running Order'!$A$6:$CY$64,AT$102,FALSE),"")</f>
        <v>0</v>
      </c>
      <c r="AU16" s="11">
        <f>IFERROR(VLOOKUP($A16,'All Running Order'!$A$6:$CY$64,AU$102,FALSE),"")</f>
        <v>0</v>
      </c>
      <c r="AV16" s="11">
        <f>IFERROR(VLOOKUP($A16,'All Running Order'!$A$6:$CY$64,AV$102,FALSE),"")</f>
        <v>0</v>
      </c>
      <c r="AW16" s="11">
        <f>IFERROR(VLOOKUP($A16,'All Running Order'!$A$6:$CY$64,AW$102,FALSE),"")</f>
        <v>18</v>
      </c>
      <c r="AX16" s="11">
        <f>IFERROR(VLOOKUP($A16,'All Running Order'!$A$6:$CY$64,AX$102,FALSE),"")</f>
        <v>49</v>
      </c>
      <c r="AY16" s="11">
        <f>IFERROR(VLOOKUP($A16,'All Running Order'!$A$6:$CY$64,AY$102,FALSE),"")</f>
        <v>5</v>
      </c>
      <c r="AZ16" s="11">
        <f>IFERROR(VLOOKUP($A16,'All Running Order'!$A$6:$CY$64,AZ$102,FALSE),"")</f>
        <v>5</v>
      </c>
      <c r="BA16" s="11">
        <f>IFERROR(VLOOKUP($A16,'All Running Order'!$A$6:$CY$64,BA$102,FALSE),"")</f>
        <v>7</v>
      </c>
      <c r="BB16" s="11">
        <f>IFERROR(VLOOKUP($A16,'All Running Order'!$A$6:$CY$64,BB$102,FALSE),"")</f>
        <v>3</v>
      </c>
      <c r="BC16" s="11">
        <f>IFERROR(VLOOKUP($A16,'All Running Order'!$A$6:$CY$64,BC$102,FALSE),"")</f>
        <v>2</v>
      </c>
      <c r="BD16" s="11">
        <f>IFERROR(VLOOKUP($A16,'All Running Order'!$A$6:$CY$64,BD$102,FALSE),"")</f>
        <v>0</v>
      </c>
      <c r="BE16" s="11">
        <f>IFERROR(VLOOKUP($A16,'All Running Order'!$A$6:$CY$64,BE$102,FALSE),"")</f>
        <v>0</v>
      </c>
      <c r="BF16" s="11">
        <f>IFERROR(VLOOKUP($A16,'All Running Order'!$A$6:$CY$64,BF$102,FALSE),"")</f>
        <v>0</v>
      </c>
      <c r="BG16" s="11">
        <f>IFERROR(VLOOKUP($A16,'All Running Order'!$A$6:$CY$64,BG$102,FALSE),"")</f>
        <v>0</v>
      </c>
      <c r="BH16" s="11">
        <f>IFERROR(VLOOKUP($A16,'All Running Order'!$A$6:$CY$64,BH$102,FALSE),"")</f>
        <v>0</v>
      </c>
      <c r="BI16" s="11">
        <f>IFERROR(VLOOKUP($A16,'All Running Order'!$A$6:$CY$64,BI$102,FALSE),"")</f>
        <v>22</v>
      </c>
      <c r="BJ16" s="11">
        <f>IFERROR(VLOOKUP($A16,'All Running Order'!$A$6:$CY$64,BJ$102,FALSE),"")</f>
        <v>71</v>
      </c>
      <c r="BK16" s="11">
        <f>IFERROR(VLOOKUP($A16,'All Running Order'!$A$6:$CY$64,BK$102,FALSE),"")</f>
        <v>3</v>
      </c>
      <c r="BL16" s="11">
        <f>IFERROR(VLOOKUP($A16,'All Running Order'!$A$6:$CY$64,BL$102,FALSE),"")</f>
        <v>6</v>
      </c>
      <c r="BM16" s="11">
        <f>IFERROR(VLOOKUP($A16,'All Running Order'!$A$6:$CY$64,BM$102,FALSE),"")</f>
        <v>5</v>
      </c>
      <c r="BN16" s="11">
        <f>IFERROR(VLOOKUP($A16,'All Running Order'!$A$6:$CY$64,BN$102,FALSE),"")</f>
        <v>1</v>
      </c>
      <c r="BO16" s="11">
        <f>IFERROR(VLOOKUP($A16,'All Running Order'!$A$6:$CY$64,BO$102,FALSE),"")</f>
        <v>2</v>
      </c>
      <c r="BP16" s="11">
        <f>IFERROR(VLOOKUP($A16,'All Running Order'!$A$6:$CY$64,BP$102,FALSE),"")</f>
        <v>0</v>
      </c>
      <c r="BQ16" s="11">
        <f>IFERROR(VLOOKUP($A16,'All Running Order'!$A$6:$CY$64,BQ$102,FALSE),"")</f>
        <v>0</v>
      </c>
      <c r="BR16" s="11">
        <f>IFERROR(VLOOKUP($A16,'All Running Order'!$A$6:$CY$64,BR$102,FALSE),"")</f>
        <v>0</v>
      </c>
      <c r="BS16" s="11">
        <f>IFERROR(VLOOKUP($A16,'All Running Order'!$A$6:$CY$64,BS$102,FALSE),"")</f>
        <v>0</v>
      </c>
      <c r="BT16" s="11">
        <f>IFERROR(VLOOKUP($A16,'All Running Order'!$A$6:$CY$64,BT$102,FALSE),"")</f>
        <v>0</v>
      </c>
      <c r="BU16" s="11">
        <f>IFERROR(VLOOKUP($A16,'All Running Order'!$A$6:$CY$64,BU$102,FALSE),"")</f>
        <v>17</v>
      </c>
      <c r="BV16" s="11">
        <f>IFERROR(VLOOKUP($A16,'All Running Order'!$A$6:$CY$64,BV$102,FALSE),"")</f>
        <v>88</v>
      </c>
      <c r="BW16" s="11">
        <f>IFERROR(VLOOKUP($A16,'All Running Order'!$A$6:$CY$64,BW$102,FALSE),"")</f>
        <v>11</v>
      </c>
      <c r="BX16" s="11">
        <f>IFERROR(VLOOKUP($A16,'All Running Order'!$A$6:$CY$64,BX$102,FALSE),"")</f>
        <v>9</v>
      </c>
      <c r="BY16" s="11">
        <f>IFERROR(VLOOKUP($A16,'All Running Order'!$A$6:$CY$64,BY$102,FALSE),"")</f>
        <v>12</v>
      </c>
      <c r="BZ16" s="11">
        <f>IFERROR(VLOOKUP($A16,'All Running Order'!$A$6:$CY$64,BZ$102,FALSE),"")</f>
        <v>11</v>
      </c>
      <c r="CA16" s="11">
        <f>IFERROR(VLOOKUP($A16,'All Running Order'!$A$6:$CY$64,CA$102,FALSE),"")</f>
        <v>11</v>
      </c>
      <c r="CB16" s="11">
        <f>IFERROR(VLOOKUP($A16,'All Running Order'!$A$6:$CY$64,CB$102,FALSE),"")</f>
        <v>10</v>
      </c>
      <c r="CC16" s="11">
        <f>IFERROR(VLOOKUP($A16,'All Running Order'!$A$6:$CY$64,CC$102,FALSE),"")</f>
        <v>9</v>
      </c>
      <c r="CD16" s="11">
        <f>IFERROR(VLOOKUP($A16,'All Running Order'!$A$6:$CY$64,CD$102,FALSE),"")</f>
        <v>12</v>
      </c>
      <c r="CE16" s="11">
        <f>IFERROR(VLOOKUP($A16,'All Running Order'!$A$6:$CY$64,CE$102,FALSE),"")</f>
        <v>11</v>
      </c>
      <c r="CF16" s="11">
        <f>IFERROR(VLOOKUP($A16,'All Running Order'!$A$6:$CY$64,CF$102,FALSE),"")</f>
        <v>11</v>
      </c>
      <c r="CG16" s="11" t="str">
        <f>IFERROR(VLOOKUP($A16,'All Running Order'!$A$6:$CY$64,CG$102,FALSE),"")</f>
        <v>-</v>
      </c>
      <c r="CH16" s="11" t="str">
        <f>IFERROR(VLOOKUP($A16,'All Running Order'!$A$6:$CY$64,CH$102,FALSE),"")</f>
        <v/>
      </c>
      <c r="CI16" s="11">
        <f>IFERROR(VLOOKUP($A16,'All Running Order'!$A$6:$CY$64,CI$102,FALSE),"")</f>
        <v>11</v>
      </c>
      <c r="CJ16" s="11">
        <f>IFERROR(VLOOKUP($A16,'All Running Order'!$A$6:$CY$64,CJ$102,FALSE),"")</f>
        <v>3</v>
      </c>
      <c r="CK16" s="11" t="str">
        <f>IFERROR(VLOOKUP($A16,'All Running Order'!$A$6:$CY$64,CK$102,FALSE),"")</f>
        <v>-</v>
      </c>
      <c r="CL16" s="11" t="str">
        <f>IFERROR(VLOOKUP($A16,'All Running Order'!$A$6:$CY$64,CL$102,FALSE),"")</f>
        <v/>
      </c>
      <c r="CM16" s="11" t="str">
        <f>IFERROR(VLOOKUP($A16,'All Running Order'!$A$6:$CY$64,CM$102,FALSE),"")</f>
        <v>-</v>
      </c>
      <c r="CN16" s="11" t="str">
        <f>IFERROR(VLOOKUP($A16,'All Running Order'!$A$6:$CY$64,CN$102,FALSE),"")</f>
        <v/>
      </c>
      <c r="CO16" s="11" t="str">
        <f>IFERROR(VLOOKUP($A16,'All Running Order'!$A$6:$CY$64,CO$102,FALSE),"")</f>
        <v>-</v>
      </c>
      <c r="CP16" s="11" t="str">
        <f>IFERROR(VLOOKUP($A16,'All Running Order'!$A$6:$CY$64,CP$102,FALSE),"")</f>
        <v/>
      </c>
      <c r="CQ16" s="11" t="str">
        <f>IFERROR(VLOOKUP($A16,'All Running Order'!$A$6:$CY$64,CQ$102,FALSE),"")</f>
        <v>-</v>
      </c>
      <c r="CR16" s="11" t="str">
        <f>IFERROR(VLOOKUP($A16,'All Running Order'!$A$6:$CY$64,CR$102,FALSE),"")</f>
        <v/>
      </c>
      <c r="CS16" s="11" t="str">
        <f>IFERROR(VLOOKUP($A16,'All Running Order'!$A$6:$CY$64,CS$102,FALSE),"")</f>
        <v>-</v>
      </c>
      <c r="CT16" s="11" t="str">
        <f>IFERROR(VLOOKUP($A16,'All Running Order'!$A$6:$CY$64,CT$102,FALSE),"")</f>
        <v xml:space="preserve"> </v>
      </c>
      <c r="CU16" s="11" t="str">
        <f>IFERROR(VLOOKUP($A16,'All Running Order'!$A$6:$CY$64,CU$102,FALSE),"")</f>
        <v>-</v>
      </c>
      <c r="CV16" s="11" t="str">
        <f>IFERROR(VLOOKUP($A16,'All Running Order'!$A$6:$CY$64,CV$102,FALSE),"")</f>
        <v xml:space="preserve"> </v>
      </c>
      <c r="CW16" s="11" t="str">
        <f>IFERROR(VLOOKUP($A16,'All Running Order'!$A$6:$CY$64,CW$102,FALSE),"")</f>
        <v xml:space="preserve">3 </v>
      </c>
      <c r="CX16" s="11" t="str">
        <f>IFERROR(VLOOKUP($A16,'All Running Order'!$A$6:$CY$64,CX$102,FALSE),"")</f>
        <v>Blue</v>
      </c>
      <c r="CY16" s="11" t="str">
        <f>IFERROR(VLOOKUP($A16,'All Running Order'!$A$6:$CY$64,CY$102,FALSE),"")</f>
        <v>IRS</v>
      </c>
    </row>
    <row r="17" spans="1:103" x14ac:dyDescent="0.45">
      <c r="A17" s="2">
        <v>12</v>
      </c>
      <c r="B17" s="11">
        <f>IFERROR(VLOOKUP($A17,'All Running Order'!$A$6:$CY$64,B$102,FALSE),"")</f>
        <v>11</v>
      </c>
      <c r="C17" s="11" t="str">
        <f>IFERROR(VLOOKUP($A17,'All Running Order'!$A$6:$CY$64,C$102,FALSE),"")</f>
        <v>Toby Daniel</v>
      </c>
      <c r="D17" s="11" t="str">
        <f>IFERROR(VLOOKUP($A17,'All Running Order'!$A$6:$CY$64,D$102,FALSE),"")</f>
        <v>Philip Thomas</v>
      </c>
      <c r="E17" s="11" t="str">
        <f>IFERROR(VLOOKUP($A17,'All Running Order'!$A$6:$CY$64,E$102,FALSE),"")</f>
        <v>Concord</v>
      </c>
      <c r="F17" s="11">
        <f>IFERROR(VLOOKUP($A17,'All Running Order'!$A$6:$CY$64,F$102,FALSE),"")</f>
        <v>1340</v>
      </c>
      <c r="G17" s="11" t="str">
        <f>IFERROR(VLOOKUP($A17,'All Running Order'!$A$6:$CY$64,G$102,FALSE),"")</f>
        <v>Live</v>
      </c>
      <c r="H17" s="11" t="str">
        <f>IFERROR(VLOOKUP($A17,'All Running Order'!$A$6:$CY$64,H$102,FALSE),"")</f>
        <v>No</v>
      </c>
      <c r="I17" s="11">
        <f>IFERROR(VLOOKUP($A17,'All Running Order'!$A$6:$CY$64,I$102,FALSE),"")</f>
        <v>2</v>
      </c>
      <c r="J17" s="11">
        <f>IFERROR(VLOOKUP($A17,'All Running Order'!$A$6:$CY$64,J$102,FALSE),"")</f>
        <v>4</v>
      </c>
      <c r="K17" s="11">
        <f>IFERROR(VLOOKUP($A17,'All Running Order'!$A$6:$CY$64,K$102,FALSE),"")</f>
        <v>1</v>
      </c>
      <c r="L17" s="11">
        <f>IFERROR(VLOOKUP($A17,'All Running Order'!$A$6:$CY$64,L$102,FALSE),"")</f>
        <v>3</v>
      </c>
      <c r="M17" s="11">
        <f>IFERROR(VLOOKUP($A17,'All Running Order'!$A$6:$CY$64,M$102,FALSE),"")</f>
        <v>5</v>
      </c>
      <c r="N17" s="11">
        <f>IFERROR(VLOOKUP($A17,'All Running Order'!$A$6:$CY$64,N$102,FALSE),"")</f>
        <v>0</v>
      </c>
      <c r="O17" s="11" t="str">
        <f>IFERROR(VLOOKUP($A17,'All Running Order'!$A$6:$CY$64,O$102,FALSE),"")</f>
        <v>Club</v>
      </c>
      <c r="P17" s="11">
        <f>IFERROR(VLOOKUP($A17,'All Running Order'!$A$6:$CY$64,P$102,FALSE),"")</f>
        <v>5</v>
      </c>
      <c r="Q17" s="11">
        <f>IFERROR(VLOOKUP($A17,'All Running Order'!$A$6:$CY$64,Q$102,FALSE),"")</f>
        <v>3</v>
      </c>
      <c r="R17" s="11">
        <f>IFERROR(VLOOKUP($A17,'All Running Order'!$A$6:$CY$64,R$102,FALSE),"")</f>
        <v>4</v>
      </c>
      <c r="S17" s="11">
        <f>IFERROR(VLOOKUP($A17,'All Running Order'!$A$6:$CY$64,S$102,FALSE),"")</f>
        <v>2</v>
      </c>
      <c r="T17" s="11">
        <f>IFERROR(VLOOKUP($A17,'All Running Order'!$A$6:$CY$64,T$102,FALSE),"")</f>
        <v>2</v>
      </c>
      <c r="U17" s="11">
        <f>IFERROR(VLOOKUP($A17,'All Running Order'!$A$6:$CY$64,U$102,FALSE),"")</f>
        <v>0</v>
      </c>
      <c r="V17" s="11">
        <f>IFERROR(VLOOKUP($A17,'All Running Order'!$A$6:$CY$64,V$102,FALSE),"")</f>
        <v>0</v>
      </c>
      <c r="W17" s="11">
        <f>IFERROR(VLOOKUP($A17,'All Running Order'!$A$6:$CY$64,W$102,FALSE),"")</f>
        <v>0</v>
      </c>
      <c r="X17" s="11">
        <f>IFERROR(VLOOKUP($A17,'All Running Order'!$A$6:$CY$64,X$102,FALSE),"")</f>
        <v>0</v>
      </c>
      <c r="Y17" s="11">
        <f>IFERROR(VLOOKUP($A17,'All Running Order'!$A$6:$CY$64,Y$102,FALSE),"")</f>
        <v>0</v>
      </c>
      <c r="Z17" s="11">
        <f>IFERROR(VLOOKUP($A17,'All Running Order'!$A$6:$CY$64,Z$102,FALSE),"")</f>
        <v>16</v>
      </c>
      <c r="AA17" s="11">
        <f>IFERROR(VLOOKUP($A17,'All Running Order'!$A$6:$CY$64,AA$102,FALSE),"")</f>
        <v>9</v>
      </c>
      <c r="AB17" s="11">
        <f>IFERROR(VLOOKUP($A17,'All Running Order'!$A$6:$CY$64,AB$102,FALSE),"")</f>
        <v>4</v>
      </c>
      <c r="AC17" s="11">
        <f>IFERROR(VLOOKUP($A17,'All Running Order'!$A$6:$CY$64,AC$102,FALSE),"")</f>
        <v>2</v>
      </c>
      <c r="AD17" s="11">
        <f>IFERROR(VLOOKUP($A17,'All Running Order'!$A$6:$CY$64,AD$102,FALSE),"")</f>
        <v>2</v>
      </c>
      <c r="AE17" s="11">
        <f>IFERROR(VLOOKUP($A17,'All Running Order'!$A$6:$CY$64,AE$102,FALSE),"")</f>
        <v>2</v>
      </c>
      <c r="AF17" s="11">
        <f>IFERROR(VLOOKUP($A17,'All Running Order'!$A$6:$CY$64,AF$102,FALSE),"")</f>
        <v>0</v>
      </c>
      <c r="AG17" s="11">
        <f>IFERROR(VLOOKUP($A17,'All Running Order'!$A$6:$CY$64,AG$102,FALSE),"")</f>
        <v>0</v>
      </c>
      <c r="AH17" s="11">
        <f>IFERROR(VLOOKUP($A17,'All Running Order'!$A$6:$CY$64,AH$102,FALSE),"")</f>
        <v>0</v>
      </c>
      <c r="AI17" s="11">
        <f>IFERROR(VLOOKUP($A17,'All Running Order'!$A$6:$CY$64,AI$102,FALSE),"")</f>
        <v>0</v>
      </c>
      <c r="AJ17" s="11">
        <f>IFERROR(VLOOKUP($A17,'All Running Order'!$A$6:$CY$64,AJ$102,FALSE),"")</f>
        <v>0</v>
      </c>
      <c r="AK17" s="11">
        <f>IFERROR(VLOOKUP($A17,'All Running Order'!$A$6:$CY$64,AK$102,FALSE),"")</f>
        <v>19</v>
      </c>
      <c r="AL17" s="11">
        <f>IFERROR(VLOOKUP($A17,'All Running Order'!$A$6:$CY$64,AL$102,FALSE),"")</f>
        <v>35</v>
      </c>
      <c r="AM17" s="11">
        <f>IFERROR(VLOOKUP($A17,'All Running Order'!$A$6:$CY$64,AM$102,FALSE),"")</f>
        <v>5</v>
      </c>
      <c r="AN17" s="11">
        <f>IFERROR(VLOOKUP($A17,'All Running Order'!$A$6:$CY$64,AN$102,FALSE),"")</f>
        <v>2</v>
      </c>
      <c r="AO17" s="11">
        <f>IFERROR(VLOOKUP($A17,'All Running Order'!$A$6:$CY$64,AO$102,FALSE),"")</f>
        <v>4</v>
      </c>
      <c r="AP17" s="11">
        <f>IFERROR(VLOOKUP($A17,'All Running Order'!$A$6:$CY$64,AP$102,FALSE),"")</f>
        <v>2</v>
      </c>
      <c r="AQ17" s="11">
        <f>IFERROR(VLOOKUP($A17,'All Running Order'!$A$6:$CY$64,AQ$102,FALSE),"")</f>
        <v>0</v>
      </c>
      <c r="AR17" s="11">
        <f>IFERROR(VLOOKUP($A17,'All Running Order'!$A$6:$CY$64,AR$102,FALSE),"")</f>
        <v>0</v>
      </c>
      <c r="AS17" s="11">
        <f>IFERROR(VLOOKUP($A17,'All Running Order'!$A$6:$CY$64,AS$102,FALSE),"")</f>
        <v>0</v>
      </c>
      <c r="AT17" s="11">
        <f>IFERROR(VLOOKUP($A17,'All Running Order'!$A$6:$CY$64,AT$102,FALSE),"")</f>
        <v>0</v>
      </c>
      <c r="AU17" s="11">
        <f>IFERROR(VLOOKUP($A17,'All Running Order'!$A$6:$CY$64,AU$102,FALSE),"")</f>
        <v>0</v>
      </c>
      <c r="AV17" s="11">
        <f>IFERROR(VLOOKUP($A17,'All Running Order'!$A$6:$CY$64,AV$102,FALSE),"")</f>
        <v>0</v>
      </c>
      <c r="AW17" s="11">
        <f>IFERROR(VLOOKUP($A17,'All Running Order'!$A$6:$CY$64,AW$102,FALSE),"")</f>
        <v>13</v>
      </c>
      <c r="AX17" s="11">
        <f>IFERROR(VLOOKUP($A17,'All Running Order'!$A$6:$CY$64,AX$102,FALSE),"")</f>
        <v>48</v>
      </c>
      <c r="AY17" s="11">
        <f>IFERROR(VLOOKUP($A17,'All Running Order'!$A$6:$CY$64,AY$102,FALSE),"")</f>
        <v>6</v>
      </c>
      <c r="AZ17" s="11">
        <f>IFERROR(VLOOKUP($A17,'All Running Order'!$A$6:$CY$64,AZ$102,FALSE),"")</f>
        <v>4</v>
      </c>
      <c r="BA17" s="11">
        <f>IFERROR(VLOOKUP($A17,'All Running Order'!$A$6:$CY$64,BA$102,FALSE),"")</f>
        <v>7</v>
      </c>
      <c r="BB17" s="11">
        <f>IFERROR(VLOOKUP($A17,'All Running Order'!$A$6:$CY$64,BB$102,FALSE),"")</f>
        <v>5</v>
      </c>
      <c r="BC17" s="11">
        <f>IFERROR(VLOOKUP($A17,'All Running Order'!$A$6:$CY$64,BC$102,FALSE),"")</f>
        <v>3</v>
      </c>
      <c r="BD17" s="11">
        <f>IFERROR(VLOOKUP($A17,'All Running Order'!$A$6:$CY$64,BD$102,FALSE),"")</f>
        <v>0</v>
      </c>
      <c r="BE17" s="11">
        <f>IFERROR(VLOOKUP($A17,'All Running Order'!$A$6:$CY$64,BE$102,FALSE),"")</f>
        <v>0</v>
      </c>
      <c r="BF17" s="11">
        <f>IFERROR(VLOOKUP($A17,'All Running Order'!$A$6:$CY$64,BF$102,FALSE),"")</f>
        <v>0</v>
      </c>
      <c r="BG17" s="11">
        <f>IFERROR(VLOOKUP($A17,'All Running Order'!$A$6:$CY$64,BG$102,FALSE),"")</f>
        <v>0</v>
      </c>
      <c r="BH17" s="11">
        <f>IFERROR(VLOOKUP($A17,'All Running Order'!$A$6:$CY$64,BH$102,FALSE),"")</f>
        <v>0</v>
      </c>
      <c r="BI17" s="11">
        <f>IFERROR(VLOOKUP($A17,'All Running Order'!$A$6:$CY$64,BI$102,FALSE),"")</f>
        <v>25</v>
      </c>
      <c r="BJ17" s="11">
        <f>IFERROR(VLOOKUP($A17,'All Running Order'!$A$6:$CY$64,BJ$102,FALSE),"")</f>
        <v>73</v>
      </c>
      <c r="BK17" s="11">
        <f>IFERROR(VLOOKUP($A17,'All Running Order'!$A$6:$CY$64,BK$102,FALSE),"")</f>
        <v>6</v>
      </c>
      <c r="BL17" s="11">
        <f>IFERROR(VLOOKUP($A17,'All Running Order'!$A$6:$CY$64,BL$102,FALSE),"")</f>
        <v>7</v>
      </c>
      <c r="BM17" s="11">
        <f>IFERROR(VLOOKUP($A17,'All Running Order'!$A$6:$CY$64,BM$102,FALSE),"")</f>
        <v>7</v>
      </c>
      <c r="BN17" s="11">
        <f>IFERROR(VLOOKUP($A17,'All Running Order'!$A$6:$CY$64,BN$102,FALSE),"")</f>
        <v>9</v>
      </c>
      <c r="BO17" s="11">
        <f>IFERROR(VLOOKUP($A17,'All Running Order'!$A$6:$CY$64,BO$102,FALSE),"")</f>
        <v>4</v>
      </c>
      <c r="BP17" s="11">
        <f>IFERROR(VLOOKUP($A17,'All Running Order'!$A$6:$CY$64,BP$102,FALSE),"")</f>
        <v>0</v>
      </c>
      <c r="BQ17" s="11">
        <f>IFERROR(VLOOKUP($A17,'All Running Order'!$A$6:$CY$64,BQ$102,FALSE),"")</f>
        <v>0</v>
      </c>
      <c r="BR17" s="11">
        <f>IFERROR(VLOOKUP($A17,'All Running Order'!$A$6:$CY$64,BR$102,FALSE),"")</f>
        <v>0</v>
      </c>
      <c r="BS17" s="11">
        <f>IFERROR(VLOOKUP($A17,'All Running Order'!$A$6:$CY$64,BS$102,FALSE),"")</f>
        <v>0</v>
      </c>
      <c r="BT17" s="11">
        <f>IFERROR(VLOOKUP($A17,'All Running Order'!$A$6:$CY$64,BT$102,FALSE),"")</f>
        <v>0</v>
      </c>
      <c r="BU17" s="11">
        <f>IFERROR(VLOOKUP($A17,'All Running Order'!$A$6:$CY$64,BU$102,FALSE),"")</f>
        <v>33</v>
      </c>
      <c r="BV17" s="11">
        <f>IFERROR(VLOOKUP($A17,'All Running Order'!$A$6:$CY$64,BV$102,FALSE),"")</f>
        <v>106</v>
      </c>
      <c r="BW17" s="11">
        <f>IFERROR(VLOOKUP($A17,'All Running Order'!$A$6:$CY$64,BW$102,FALSE),"")</f>
        <v>9</v>
      </c>
      <c r="BX17" s="11">
        <f>IFERROR(VLOOKUP($A17,'All Running Order'!$A$6:$CY$64,BX$102,FALSE),"")</f>
        <v>12</v>
      </c>
      <c r="BY17" s="11">
        <f>IFERROR(VLOOKUP($A17,'All Running Order'!$A$6:$CY$64,BY$102,FALSE),"")</f>
        <v>11</v>
      </c>
      <c r="BZ17" s="11">
        <f>IFERROR(VLOOKUP($A17,'All Running Order'!$A$6:$CY$64,BZ$102,FALSE),"")</f>
        <v>12</v>
      </c>
      <c r="CA17" s="11">
        <f>IFERROR(VLOOKUP($A17,'All Running Order'!$A$6:$CY$64,CA$102,FALSE),"")</f>
        <v>12</v>
      </c>
      <c r="CB17" s="11">
        <f>IFERROR(VLOOKUP($A17,'All Running Order'!$A$6:$CY$64,CB$102,FALSE),"")</f>
        <v>9</v>
      </c>
      <c r="CC17" s="11">
        <f>IFERROR(VLOOKUP($A17,'All Running Order'!$A$6:$CY$64,CC$102,FALSE),"")</f>
        <v>11</v>
      </c>
      <c r="CD17" s="11">
        <f>IFERROR(VLOOKUP($A17,'All Running Order'!$A$6:$CY$64,CD$102,FALSE),"")</f>
        <v>11</v>
      </c>
      <c r="CE17" s="11">
        <f>IFERROR(VLOOKUP($A17,'All Running Order'!$A$6:$CY$64,CE$102,FALSE),"")</f>
        <v>12</v>
      </c>
      <c r="CF17" s="11">
        <f>IFERROR(VLOOKUP($A17,'All Running Order'!$A$6:$CY$64,CF$102,FALSE),"")</f>
        <v>12</v>
      </c>
      <c r="CG17" s="11" t="str">
        <f>IFERROR(VLOOKUP($A17,'All Running Order'!$A$6:$CY$64,CG$102,FALSE),"")</f>
        <v>-</v>
      </c>
      <c r="CH17" s="11" t="str">
        <f>IFERROR(VLOOKUP($A17,'All Running Order'!$A$6:$CY$64,CH$102,FALSE),"")</f>
        <v/>
      </c>
      <c r="CI17" s="11" t="str">
        <f>IFERROR(VLOOKUP($A17,'All Running Order'!$A$6:$CY$64,CI$102,FALSE),"")</f>
        <v>-</v>
      </c>
      <c r="CJ17" s="11" t="str">
        <f>IFERROR(VLOOKUP($A17,'All Running Order'!$A$6:$CY$64,CJ$102,FALSE),"")</f>
        <v/>
      </c>
      <c r="CK17" s="11" t="str">
        <f>IFERROR(VLOOKUP($A17,'All Running Order'!$A$6:$CY$64,CK$102,FALSE),"")</f>
        <v>-</v>
      </c>
      <c r="CL17" s="11" t="str">
        <f>IFERROR(VLOOKUP($A17,'All Running Order'!$A$6:$CY$64,CL$102,FALSE),"")</f>
        <v/>
      </c>
      <c r="CM17" s="11" t="str">
        <f>IFERROR(VLOOKUP($A17,'All Running Order'!$A$6:$CY$64,CM$102,FALSE),"")</f>
        <v>-</v>
      </c>
      <c r="CN17" s="11" t="str">
        <f>IFERROR(VLOOKUP($A17,'All Running Order'!$A$6:$CY$64,CN$102,FALSE),"")</f>
        <v/>
      </c>
      <c r="CO17" s="11" t="str">
        <f>IFERROR(VLOOKUP($A17,'All Running Order'!$A$6:$CY$64,CO$102,FALSE),"")</f>
        <v>-</v>
      </c>
      <c r="CP17" s="11" t="str">
        <f>IFERROR(VLOOKUP($A17,'All Running Order'!$A$6:$CY$64,CP$102,FALSE),"")</f>
        <v/>
      </c>
      <c r="CQ17" s="11" t="str">
        <f>IFERROR(VLOOKUP($A17,'All Running Order'!$A$6:$CY$64,CQ$102,FALSE),"")</f>
        <v>-</v>
      </c>
      <c r="CR17" s="11" t="str">
        <f>IFERROR(VLOOKUP($A17,'All Running Order'!$A$6:$CY$64,CR$102,FALSE),"")</f>
        <v/>
      </c>
      <c r="CS17" s="11" t="str">
        <f>IFERROR(VLOOKUP($A17,'All Running Order'!$A$6:$CY$64,CS$102,FALSE),"")</f>
        <v>-</v>
      </c>
      <c r="CT17" s="11" t="str">
        <f>IFERROR(VLOOKUP($A17,'All Running Order'!$A$6:$CY$64,CT$102,FALSE),"")</f>
        <v xml:space="preserve"> </v>
      </c>
      <c r="CU17" s="11">
        <f>IFERROR(VLOOKUP($A17,'All Running Order'!$A$6:$CY$64,CU$102,FALSE),"")</f>
        <v>12</v>
      </c>
      <c r="CV17" s="11">
        <f>IFERROR(VLOOKUP($A17,'All Running Order'!$A$6:$CY$64,CV$102,FALSE),"")</f>
        <v>2</v>
      </c>
      <c r="CW17" s="11" t="str">
        <f>IFERROR(VLOOKUP($A17,'All Running Order'!$A$6:$CY$64,CW$102,FALSE),"")</f>
        <v xml:space="preserve"> </v>
      </c>
      <c r="CX17" s="11" t="str">
        <f>IFERROR(VLOOKUP($A17,'All Running Order'!$A$6:$CY$64,CX$102,FALSE),"")</f>
        <v>Club</v>
      </c>
      <c r="CY17" s="11" t="str">
        <f>IFERROR(VLOOKUP($A17,'All Running Order'!$A$6:$CY$64,CY$102,FALSE),"")</f>
        <v>Live</v>
      </c>
    </row>
    <row r="18" spans="1:103" x14ac:dyDescent="0.45">
      <c r="A18" s="2">
        <v>13</v>
      </c>
      <c r="B18" s="11">
        <f>IFERROR(VLOOKUP($A18,'All Running Order'!$A$6:$CY$64,B$102,FALSE),"")</f>
        <v>9</v>
      </c>
      <c r="C18" s="11" t="str">
        <f>IFERROR(VLOOKUP($A18,'All Running Order'!$A$6:$CY$64,C$102,FALSE),"")</f>
        <v>Graham Wilson</v>
      </c>
      <c r="D18" s="11" t="str">
        <f>IFERROR(VLOOKUP($A18,'All Running Order'!$A$6:$CY$64,D$102,FALSE),"")</f>
        <v>Kayden Johnston</v>
      </c>
      <c r="E18" s="11" t="str">
        <f>IFERROR(VLOOKUP($A18,'All Running Order'!$A$6:$CY$64,E$102,FALSE),"")</f>
        <v>Sherpa</v>
      </c>
      <c r="F18" s="11">
        <f>IFERROR(VLOOKUP($A18,'All Running Order'!$A$6:$CY$64,F$102,FALSE),"")</f>
        <v>1488</v>
      </c>
      <c r="G18" s="11" t="str">
        <f>IFERROR(VLOOKUP($A18,'All Running Order'!$A$6:$CY$64,G$102,FALSE),"")</f>
        <v>Live</v>
      </c>
      <c r="H18" s="11" t="str">
        <f>IFERROR(VLOOKUP($A18,'All Running Order'!$A$6:$CY$64,H$102,FALSE),"")</f>
        <v>Yes</v>
      </c>
      <c r="I18" s="11">
        <f>IFERROR(VLOOKUP($A18,'All Running Order'!$A$6:$CY$64,I$102,FALSE),"")</f>
        <v>3</v>
      </c>
      <c r="J18" s="11">
        <f>IFERROR(VLOOKUP($A18,'All Running Order'!$A$6:$CY$64,J$102,FALSE),"")</f>
        <v>5</v>
      </c>
      <c r="K18" s="11">
        <f>IFERROR(VLOOKUP($A18,'All Running Order'!$A$6:$CY$64,K$102,FALSE),"")</f>
        <v>2</v>
      </c>
      <c r="L18" s="11">
        <f>IFERROR(VLOOKUP($A18,'All Running Order'!$A$6:$CY$64,L$102,FALSE),"")</f>
        <v>4</v>
      </c>
      <c r="M18" s="11">
        <f>IFERROR(VLOOKUP($A18,'All Running Order'!$A$6:$CY$64,M$102,FALSE),"")</f>
        <v>1</v>
      </c>
      <c r="N18" s="11">
        <f>IFERROR(VLOOKUP($A18,'All Running Order'!$A$6:$CY$64,N$102,FALSE),"")</f>
        <v>0</v>
      </c>
      <c r="O18" s="11" t="str">
        <f>IFERROR(VLOOKUP($A18,'All Running Order'!$A$6:$CY$64,O$102,FALSE),"")</f>
        <v>Blue</v>
      </c>
      <c r="P18" s="11">
        <f>IFERROR(VLOOKUP($A18,'All Running Order'!$A$6:$CY$64,P$102,FALSE),"")</f>
        <v>5</v>
      </c>
      <c r="Q18" s="11">
        <f>IFERROR(VLOOKUP($A18,'All Running Order'!$A$6:$CY$64,Q$102,FALSE),"")</f>
        <v>5</v>
      </c>
      <c r="R18" s="11">
        <f>IFERROR(VLOOKUP($A18,'All Running Order'!$A$6:$CY$64,R$102,FALSE),"")</f>
        <v>8</v>
      </c>
      <c r="S18" s="11">
        <f>IFERROR(VLOOKUP($A18,'All Running Order'!$A$6:$CY$64,S$102,FALSE),"")</f>
        <v>6</v>
      </c>
      <c r="T18" s="11">
        <f>IFERROR(VLOOKUP($A18,'All Running Order'!$A$6:$CY$64,T$102,FALSE),"")</f>
        <v>7</v>
      </c>
      <c r="U18" s="11">
        <f>IFERROR(VLOOKUP($A18,'All Running Order'!$A$6:$CY$64,U$102,FALSE),"")</f>
        <v>0</v>
      </c>
      <c r="V18" s="11">
        <f>IFERROR(VLOOKUP($A18,'All Running Order'!$A$6:$CY$64,V$102,FALSE),"")</f>
        <v>0</v>
      </c>
      <c r="W18" s="11">
        <f>IFERROR(VLOOKUP($A18,'All Running Order'!$A$6:$CY$64,W$102,FALSE),"")</f>
        <v>0</v>
      </c>
      <c r="X18" s="11">
        <f>IFERROR(VLOOKUP($A18,'All Running Order'!$A$6:$CY$64,X$102,FALSE),"")</f>
        <v>0</v>
      </c>
      <c r="Y18" s="11">
        <f>IFERROR(VLOOKUP($A18,'All Running Order'!$A$6:$CY$64,Y$102,FALSE),"")</f>
        <v>0</v>
      </c>
      <c r="Z18" s="11">
        <f>IFERROR(VLOOKUP($A18,'All Running Order'!$A$6:$CY$64,Z$102,FALSE),"")</f>
        <v>31</v>
      </c>
      <c r="AA18" s="11">
        <f>IFERROR(VLOOKUP($A18,'All Running Order'!$A$6:$CY$64,AA$102,FALSE),"")</f>
        <v>9</v>
      </c>
      <c r="AB18" s="11">
        <f>IFERROR(VLOOKUP($A18,'All Running Order'!$A$6:$CY$64,AB$102,FALSE),"")</f>
        <v>5</v>
      </c>
      <c r="AC18" s="11">
        <f>IFERROR(VLOOKUP($A18,'All Running Order'!$A$6:$CY$64,AC$102,FALSE),"")</f>
        <v>8</v>
      </c>
      <c r="AD18" s="11">
        <f>IFERROR(VLOOKUP($A18,'All Running Order'!$A$6:$CY$64,AD$102,FALSE),"")</f>
        <v>2</v>
      </c>
      <c r="AE18" s="11">
        <f>IFERROR(VLOOKUP($A18,'All Running Order'!$A$6:$CY$64,AE$102,FALSE),"")</f>
        <v>3</v>
      </c>
      <c r="AF18" s="11">
        <f>IFERROR(VLOOKUP($A18,'All Running Order'!$A$6:$CY$64,AF$102,FALSE),"")</f>
        <v>0</v>
      </c>
      <c r="AG18" s="11">
        <f>IFERROR(VLOOKUP($A18,'All Running Order'!$A$6:$CY$64,AG$102,FALSE),"")</f>
        <v>0</v>
      </c>
      <c r="AH18" s="11">
        <f>IFERROR(VLOOKUP($A18,'All Running Order'!$A$6:$CY$64,AH$102,FALSE),"")</f>
        <v>0</v>
      </c>
      <c r="AI18" s="11">
        <f>IFERROR(VLOOKUP($A18,'All Running Order'!$A$6:$CY$64,AI$102,FALSE),"")</f>
        <v>0</v>
      </c>
      <c r="AJ18" s="11">
        <f>IFERROR(VLOOKUP($A18,'All Running Order'!$A$6:$CY$64,AJ$102,FALSE),"")</f>
        <v>0</v>
      </c>
      <c r="AK18" s="11">
        <f>IFERROR(VLOOKUP($A18,'All Running Order'!$A$6:$CY$64,AK$102,FALSE),"")</f>
        <v>27</v>
      </c>
      <c r="AL18" s="11">
        <f>IFERROR(VLOOKUP($A18,'All Running Order'!$A$6:$CY$64,AL$102,FALSE),"")</f>
        <v>58</v>
      </c>
      <c r="AM18" s="11">
        <f>IFERROR(VLOOKUP($A18,'All Running Order'!$A$6:$CY$64,AM$102,FALSE),"")</f>
        <v>6</v>
      </c>
      <c r="AN18" s="11">
        <f>IFERROR(VLOOKUP($A18,'All Running Order'!$A$6:$CY$64,AN$102,FALSE),"")</f>
        <v>2</v>
      </c>
      <c r="AO18" s="11">
        <f>IFERROR(VLOOKUP($A18,'All Running Order'!$A$6:$CY$64,AO$102,FALSE),"")</f>
        <v>7</v>
      </c>
      <c r="AP18" s="11">
        <f>IFERROR(VLOOKUP($A18,'All Running Order'!$A$6:$CY$64,AP$102,FALSE),"")</f>
        <v>3</v>
      </c>
      <c r="AQ18" s="11">
        <f>IFERROR(VLOOKUP($A18,'All Running Order'!$A$6:$CY$64,AQ$102,FALSE),"")</f>
        <v>0</v>
      </c>
      <c r="AR18" s="11">
        <f>IFERROR(VLOOKUP($A18,'All Running Order'!$A$6:$CY$64,AR$102,FALSE),"")</f>
        <v>0</v>
      </c>
      <c r="AS18" s="11">
        <f>IFERROR(VLOOKUP($A18,'All Running Order'!$A$6:$CY$64,AS$102,FALSE),"")</f>
        <v>0</v>
      </c>
      <c r="AT18" s="11">
        <f>IFERROR(VLOOKUP($A18,'All Running Order'!$A$6:$CY$64,AT$102,FALSE),"")</f>
        <v>0</v>
      </c>
      <c r="AU18" s="11">
        <f>IFERROR(VLOOKUP($A18,'All Running Order'!$A$6:$CY$64,AU$102,FALSE),"")</f>
        <v>0</v>
      </c>
      <c r="AV18" s="11">
        <f>IFERROR(VLOOKUP($A18,'All Running Order'!$A$6:$CY$64,AV$102,FALSE),"")</f>
        <v>0</v>
      </c>
      <c r="AW18" s="11">
        <f>IFERROR(VLOOKUP($A18,'All Running Order'!$A$6:$CY$64,AW$102,FALSE),"")</f>
        <v>18</v>
      </c>
      <c r="AX18" s="11">
        <f>IFERROR(VLOOKUP($A18,'All Running Order'!$A$6:$CY$64,AX$102,FALSE),"")</f>
        <v>76</v>
      </c>
      <c r="AY18" s="11">
        <f>IFERROR(VLOOKUP($A18,'All Running Order'!$A$6:$CY$64,AY$102,FALSE),"")</f>
        <v>10</v>
      </c>
      <c r="AZ18" s="11">
        <f>IFERROR(VLOOKUP($A18,'All Running Order'!$A$6:$CY$64,AZ$102,FALSE),"")</f>
        <v>5</v>
      </c>
      <c r="BA18" s="11">
        <f>IFERROR(VLOOKUP($A18,'All Running Order'!$A$6:$CY$64,BA$102,FALSE),"")</f>
        <v>9</v>
      </c>
      <c r="BB18" s="11">
        <f>IFERROR(VLOOKUP($A18,'All Running Order'!$A$6:$CY$64,BB$102,FALSE),"")</f>
        <v>2</v>
      </c>
      <c r="BC18" s="11">
        <f>IFERROR(VLOOKUP($A18,'All Running Order'!$A$6:$CY$64,BC$102,FALSE),"")</f>
        <v>5</v>
      </c>
      <c r="BD18" s="11">
        <f>IFERROR(VLOOKUP($A18,'All Running Order'!$A$6:$CY$64,BD$102,FALSE),"")</f>
        <v>0</v>
      </c>
      <c r="BE18" s="11">
        <f>IFERROR(VLOOKUP($A18,'All Running Order'!$A$6:$CY$64,BE$102,FALSE),"")</f>
        <v>0</v>
      </c>
      <c r="BF18" s="11">
        <f>IFERROR(VLOOKUP($A18,'All Running Order'!$A$6:$CY$64,BF$102,FALSE),"")</f>
        <v>0</v>
      </c>
      <c r="BG18" s="11">
        <f>IFERROR(VLOOKUP($A18,'All Running Order'!$A$6:$CY$64,BG$102,FALSE),"")</f>
        <v>0</v>
      </c>
      <c r="BH18" s="11">
        <f>IFERROR(VLOOKUP($A18,'All Running Order'!$A$6:$CY$64,BH$102,FALSE),"")</f>
        <v>0</v>
      </c>
      <c r="BI18" s="11">
        <f>IFERROR(VLOOKUP($A18,'All Running Order'!$A$6:$CY$64,BI$102,FALSE),"")</f>
        <v>31</v>
      </c>
      <c r="BJ18" s="11">
        <f>IFERROR(VLOOKUP($A18,'All Running Order'!$A$6:$CY$64,BJ$102,FALSE),"")</f>
        <v>107</v>
      </c>
      <c r="BK18" s="11">
        <f>IFERROR(VLOOKUP($A18,'All Running Order'!$A$6:$CY$64,BK$102,FALSE),"")</f>
        <v>10</v>
      </c>
      <c r="BL18" s="11">
        <f>IFERROR(VLOOKUP($A18,'All Running Order'!$A$6:$CY$64,BL$102,FALSE),"")</f>
        <v>5</v>
      </c>
      <c r="BM18" s="11">
        <f>IFERROR(VLOOKUP($A18,'All Running Order'!$A$6:$CY$64,BM$102,FALSE),"")</f>
        <v>8</v>
      </c>
      <c r="BN18" s="11">
        <f>IFERROR(VLOOKUP($A18,'All Running Order'!$A$6:$CY$64,BN$102,FALSE),"")</f>
        <v>1</v>
      </c>
      <c r="BO18" s="11">
        <f>IFERROR(VLOOKUP($A18,'All Running Order'!$A$6:$CY$64,BO$102,FALSE),"")</f>
        <v>3</v>
      </c>
      <c r="BP18" s="11">
        <f>IFERROR(VLOOKUP($A18,'All Running Order'!$A$6:$CY$64,BP$102,FALSE),"")</f>
        <v>0</v>
      </c>
      <c r="BQ18" s="11">
        <f>IFERROR(VLOOKUP($A18,'All Running Order'!$A$6:$CY$64,BQ$102,FALSE),"")</f>
        <v>0</v>
      </c>
      <c r="BR18" s="11">
        <f>IFERROR(VLOOKUP($A18,'All Running Order'!$A$6:$CY$64,BR$102,FALSE),"")</f>
        <v>0</v>
      </c>
      <c r="BS18" s="11">
        <f>IFERROR(VLOOKUP($A18,'All Running Order'!$A$6:$CY$64,BS$102,FALSE),"")</f>
        <v>0</v>
      </c>
      <c r="BT18" s="11">
        <f>IFERROR(VLOOKUP($A18,'All Running Order'!$A$6:$CY$64,BT$102,FALSE),"")</f>
        <v>0</v>
      </c>
      <c r="BU18" s="11">
        <f>IFERROR(VLOOKUP($A18,'All Running Order'!$A$6:$CY$64,BU$102,FALSE),"")</f>
        <v>27</v>
      </c>
      <c r="BV18" s="11">
        <f>IFERROR(VLOOKUP($A18,'All Running Order'!$A$6:$CY$64,BV$102,FALSE),"")</f>
        <v>134</v>
      </c>
      <c r="BW18" s="11">
        <f>IFERROR(VLOOKUP($A18,'All Running Order'!$A$6:$CY$64,BW$102,FALSE),"")</f>
        <v>14</v>
      </c>
      <c r="BX18" s="11">
        <f>IFERROR(VLOOKUP($A18,'All Running Order'!$A$6:$CY$64,BX$102,FALSE),"")</f>
        <v>14</v>
      </c>
      <c r="BY18" s="11">
        <f>IFERROR(VLOOKUP($A18,'All Running Order'!$A$6:$CY$64,BY$102,FALSE),"")</f>
        <v>13</v>
      </c>
      <c r="BZ18" s="11">
        <f>IFERROR(VLOOKUP($A18,'All Running Order'!$A$6:$CY$64,BZ$102,FALSE),"")</f>
        <v>13</v>
      </c>
      <c r="CA18" s="11">
        <f>IFERROR(VLOOKUP($A18,'All Running Order'!$A$6:$CY$64,CA$102,FALSE),"")</f>
        <v>13</v>
      </c>
      <c r="CB18" s="11">
        <f>IFERROR(VLOOKUP($A18,'All Running Order'!$A$6:$CY$64,CB$102,FALSE),"")</f>
        <v>14</v>
      </c>
      <c r="CC18" s="11">
        <f>IFERROR(VLOOKUP($A18,'All Running Order'!$A$6:$CY$64,CC$102,FALSE),"")</f>
        <v>14</v>
      </c>
      <c r="CD18" s="11">
        <f>IFERROR(VLOOKUP($A18,'All Running Order'!$A$6:$CY$64,CD$102,FALSE),"")</f>
        <v>13</v>
      </c>
      <c r="CE18" s="11">
        <f>IFERROR(VLOOKUP($A18,'All Running Order'!$A$6:$CY$64,CE$102,FALSE),"")</f>
        <v>13</v>
      </c>
      <c r="CF18" s="11">
        <f>IFERROR(VLOOKUP($A18,'All Running Order'!$A$6:$CY$64,CF$102,FALSE),"")</f>
        <v>13</v>
      </c>
      <c r="CG18" s="11" t="str">
        <f>IFERROR(VLOOKUP($A18,'All Running Order'!$A$6:$CY$64,CG$102,FALSE),"")</f>
        <v>-</v>
      </c>
      <c r="CH18" s="11" t="str">
        <f>IFERROR(VLOOKUP($A18,'All Running Order'!$A$6:$CY$64,CH$102,FALSE),"")</f>
        <v/>
      </c>
      <c r="CI18" s="11">
        <f>IFERROR(VLOOKUP($A18,'All Running Order'!$A$6:$CY$64,CI$102,FALSE),"")</f>
        <v>13</v>
      </c>
      <c r="CJ18" s="11">
        <f>IFERROR(VLOOKUP($A18,'All Running Order'!$A$6:$CY$64,CJ$102,FALSE),"")</f>
        <v>4</v>
      </c>
      <c r="CK18" s="11" t="str">
        <f>IFERROR(VLOOKUP($A18,'All Running Order'!$A$6:$CY$64,CK$102,FALSE),"")</f>
        <v>-</v>
      </c>
      <c r="CL18" s="11" t="str">
        <f>IFERROR(VLOOKUP($A18,'All Running Order'!$A$6:$CY$64,CL$102,FALSE),"")</f>
        <v/>
      </c>
      <c r="CM18" s="11" t="str">
        <f>IFERROR(VLOOKUP($A18,'All Running Order'!$A$6:$CY$64,CM$102,FALSE),"")</f>
        <v>-</v>
      </c>
      <c r="CN18" s="11" t="str">
        <f>IFERROR(VLOOKUP($A18,'All Running Order'!$A$6:$CY$64,CN$102,FALSE),"")</f>
        <v/>
      </c>
      <c r="CO18" s="11" t="str">
        <f>IFERROR(VLOOKUP($A18,'All Running Order'!$A$6:$CY$64,CO$102,FALSE),"")</f>
        <v>-</v>
      </c>
      <c r="CP18" s="11" t="str">
        <f>IFERROR(VLOOKUP($A18,'All Running Order'!$A$6:$CY$64,CP$102,FALSE),"")</f>
        <v/>
      </c>
      <c r="CQ18" s="11" t="str">
        <f>IFERROR(VLOOKUP($A18,'All Running Order'!$A$6:$CY$64,CQ$102,FALSE),"")</f>
        <v>-</v>
      </c>
      <c r="CR18" s="11" t="str">
        <f>IFERROR(VLOOKUP($A18,'All Running Order'!$A$6:$CY$64,CR$102,FALSE),"")</f>
        <v/>
      </c>
      <c r="CS18" s="11" t="str">
        <f>IFERROR(VLOOKUP($A18,'All Running Order'!$A$6:$CY$64,CS$102,FALSE),"")</f>
        <v>-</v>
      </c>
      <c r="CT18" s="11" t="str">
        <f>IFERROR(VLOOKUP($A18,'All Running Order'!$A$6:$CY$64,CT$102,FALSE),"")</f>
        <v xml:space="preserve"> </v>
      </c>
      <c r="CU18" s="11">
        <f>IFERROR(VLOOKUP($A18,'All Running Order'!$A$6:$CY$64,CU$102,FALSE),"")</f>
        <v>13</v>
      </c>
      <c r="CV18" s="11">
        <f>IFERROR(VLOOKUP($A18,'All Running Order'!$A$6:$CY$64,CV$102,FALSE),"")</f>
        <v>3</v>
      </c>
      <c r="CW18" s="11" t="str">
        <f>IFERROR(VLOOKUP($A18,'All Running Order'!$A$6:$CY$64,CW$102,FALSE),"")</f>
        <v xml:space="preserve">4 </v>
      </c>
      <c r="CX18" s="11" t="str">
        <f>IFERROR(VLOOKUP($A18,'All Running Order'!$A$6:$CY$64,CX$102,FALSE),"")</f>
        <v>Blue</v>
      </c>
      <c r="CY18" s="11" t="str">
        <f>IFERROR(VLOOKUP($A18,'All Running Order'!$A$6:$CY$64,CY$102,FALSE),"")</f>
        <v>Live</v>
      </c>
    </row>
    <row r="19" spans="1:103" x14ac:dyDescent="0.45">
      <c r="A19" s="2">
        <v>14</v>
      </c>
      <c r="B19" s="11">
        <f>IFERROR(VLOOKUP($A19,'All Running Order'!$A$6:$CY$64,B$102,FALSE),"")</f>
        <v>12</v>
      </c>
      <c r="C19" s="11" t="str">
        <f>IFERROR(VLOOKUP($A19,'All Running Order'!$A$6:$CY$64,C$102,FALSE),"")</f>
        <v>Mike Readings</v>
      </c>
      <c r="D19" s="11" t="str">
        <f>IFERROR(VLOOKUP($A19,'All Running Order'!$A$6:$CY$64,D$102,FALSE),"")</f>
        <v>Carole Readings</v>
      </c>
      <c r="E19" s="11" t="str">
        <f>IFERROR(VLOOKUP($A19,'All Running Order'!$A$6:$CY$64,E$102,FALSE),"")</f>
        <v>Sherpa Indy</v>
      </c>
      <c r="F19" s="11">
        <f>IFERROR(VLOOKUP($A19,'All Running Order'!$A$6:$CY$64,F$102,FALSE),"")</f>
        <v>1540</v>
      </c>
      <c r="G19" s="11" t="str">
        <f>IFERROR(VLOOKUP($A19,'All Running Order'!$A$6:$CY$64,G$102,FALSE),"")</f>
        <v>IRS</v>
      </c>
      <c r="H19" s="11" t="str">
        <f>IFERROR(VLOOKUP($A19,'All Running Order'!$A$6:$CY$64,H$102,FALSE),"")</f>
        <v>Yes</v>
      </c>
      <c r="I19" s="11">
        <f>IFERROR(VLOOKUP($A19,'All Running Order'!$A$6:$CY$64,I$102,FALSE),"")</f>
        <v>1</v>
      </c>
      <c r="J19" s="11">
        <f>IFERROR(VLOOKUP($A19,'All Running Order'!$A$6:$CY$64,J$102,FALSE),"")</f>
        <v>3</v>
      </c>
      <c r="K19" s="11">
        <f>IFERROR(VLOOKUP($A19,'All Running Order'!$A$6:$CY$64,K$102,FALSE),"")</f>
        <v>5</v>
      </c>
      <c r="L19" s="11">
        <f>IFERROR(VLOOKUP($A19,'All Running Order'!$A$6:$CY$64,L$102,FALSE),"")</f>
        <v>2</v>
      </c>
      <c r="M19" s="11">
        <f>IFERROR(VLOOKUP($A19,'All Running Order'!$A$6:$CY$64,M$102,FALSE),"")</f>
        <v>4</v>
      </c>
      <c r="N19" s="11">
        <f>IFERROR(VLOOKUP($A19,'All Running Order'!$A$6:$CY$64,N$102,FALSE),"")</f>
        <v>0</v>
      </c>
      <c r="O19" s="11" t="str">
        <f>IFERROR(VLOOKUP($A19,'All Running Order'!$A$6:$CY$64,O$102,FALSE),"")</f>
        <v>Red</v>
      </c>
      <c r="P19" s="11">
        <f>IFERROR(VLOOKUP($A19,'All Running Order'!$A$6:$CY$64,P$102,FALSE),"")</f>
        <v>8</v>
      </c>
      <c r="Q19" s="11">
        <f>IFERROR(VLOOKUP($A19,'All Running Order'!$A$6:$CY$64,Q$102,FALSE),"")</f>
        <v>3</v>
      </c>
      <c r="R19" s="11">
        <f>IFERROR(VLOOKUP($A19,'All Running Order'!$A$6:$CY$64,R$102,FALSE),"")</f>
        <v>7</v>
      </c>
      <c r="S19" s="11">
        <f>IFERROR(VLOOKUP($A19,'All Running Order'!$A$6:$CY$64,S$102,FALSE),"")</f>
        <v>3</v>
      </c>
      <c r="T19" s="11">
        <f>IFERROR(VLOOKUP($A19,'All Running Order'!$A$6:$CY$64,T$102,FALSE),"")</f>
        <v>3</v>
      </c>
      <c r="U19" s="11">
        <f>IFERROR(VLOOKUP($A19,'All Running Order'!$A$6:$CY$64,U$102,FALSE),"")</f>
        <v>0</v>
      </c>
      <c r="V19" s="11">
        <f>IFERROR(VLOOKUP($A19,'All Running Order'!$A$6:$CY$64,V$102,FALSE),"")</f>
        <v>0</v>
      </c>
      <c r="W19" s="11">
        <f>IFERROR(VLOOKUP($A19,'All Running Order'!$A$6:$CY$64,W$102,FALSE),"")</f>
        <v>0</v>
      </c>
      <c r="X19" s="11">
        <f>IFERROR(VLOOKUP($A19,'All Running Order'!$A$6:$CY$64,X$102,FALSE),"")</f>
        <v>0</v>
      </c>
      <c r="Y19" s="11">
        <f>IFERROR(VLOOKUP($A19,'All Running Order'!$A$6:$CY$64,Y$102,FALSE),"")</f>
        <v>0</v>
      </c>
      <c r="Z19" s="11">
        <f>IFERROR(VLOOKUP($A19,'All Running Order'!$A$6:$CY$64,Z$102,FALSE),"")</f>
        <v>24</v>
      </c>
      <c r="AA19" s="11">
        <f>IFERROR(VLOOKUP($A19,'All Running Order'!$A$6:$CY$64,AA$102,FALSE),"")</f>
        <v>5</v>
      </c>
      <c r="AB19" s="11">
        <f>IFERROR(VLOOKUP($A19,'All Running Order'!$A$6:$CY$64,AB$102,FALSE),"")</f>
        <v>4</v>
      </c>
      <c r="AC19" s="11">
        <f>IFERROR(VLOOKUP($A19,'All Running Order'!$A$6:$CY$64,AC$102,FALSE),"")</f>
        <v>7</v>
      </c>
      <c r="AD19" s="11">
        <f>IFERROR(VLOOKUP($A19,'All Running Order'!$A$6:$CY$64,AD$102,FALSE),"")</f>
        <v>4</v>
      </c>
      <c r="AE19" s="11">
        <f>IFERROR(VLOOKUP($A19,'All Running Order'!$A$6:$CY$64,AE$102,FALSE),"")</f>
        <v>3</v>
      </c>
      <c r="AF19" s="11">
        <f>IFERROR(VLOOKUP($A19,'All Running Order'!$A$6:$CY$64,AF$102,FALSE),"")</f>
        <v>0</v>
      </c>
      <c r="AG19" s="11">
        <f>IFERROR(VLOOKUP($A19,'All Running Order'!$A$6:$CY$64,AG$102,FALSE),"")</f>
        <v>0</v>
      </c>
      <c r="AH19" s="11">
        <f>IFERROR(VLOOKUP($A19,'All Running Order'!$A$6:$CY$64,AH$102,FALSE),"")</f>
        <v>0</v>
      </c>
      <c r="AI19" s="11">
        <f>IFERROR(VLOOKUP($A19,'All Running Order'!$A$6:$CY$64,AI$102,FALSE),"")</f>
        <v>0</v>
      </c>
      <c r="AJ19" s="11">
        <f>IFERROR(VLOOKUP($A19,'All Running Order'!$A$6:$CY$64,AJ$102,FALSE),"")</f>
        <v>0</v>
      </c>
      <c r="AK19" s="11">
        <f>IFERROR(VLOOKUP($A19,'All Running Order'!$A$6:$CY$64,AK$102,FALSE),"")</f>
        <v>23</v>
      </c>
      <c r="AL19" s="11">
        <f>IFERROR(VLOOKUP($A19,'All Running Order'!$A$6:$CY$64,AL$102,FALSE),"")</f>
        <v>47</v>
      </c>
      <c r="AM19" s="11">
        <f>IFERROR(VLOOKUP($A19,'All Running Order'!$A$6:$CY$64,AM$102,FALSE),"")</f>
        <v>12</v>
      </c>
      <c r="AN19" s="11">
        <f>IFERROR(VLOOKUP($A19,'All Running Order'!$A$6:$CY$64,AN$102,FALSE),"")</f>
        <v>12</v>
      </c>
      <c r="AO19" s="11">
        <f>IFERROR(VLOOKUP($A19,'All Running Order'!$A$6:$CY$64,AO$102,FALSE),"")</f>
        <v>12</v>
      </c>
      <c r="AP19" s="11">
        <f>IFERROR(VLOOKUP($A19,'All Running Order'!$A$6:$CY$64,AP$102,FALSE),"")</f>
        <v>12</v>
      </c>
      <c r="AQ19" s="11">
        <f>IFERROR(VLOOKUP($A19,'All Running Order'!$A$6:$CY$64,AQ$102,FALSE),"")</f>
        <v>4</v>
      </c>
      <c r="AR19" s="11">
        <f>IFERROR(VLOOKUP($A19,'All Running Order'!$A$6:$CY$64,AR$102,FALSE),"")</f>
        <v>0</v>
      </c>
      <c r="AS19" s="11">
        <f>IFERROR(VLOOKUP($A19,'All Running Order'!$A$6:$CY$64,AS$102,FALSE),"")</f>
        <v>0</v>
      </c>
      <c r="AT19" s="11">
        <f>IFERROR(VLOOKUP($A19,'All Running Order'!$A$6:$CY$64,AT$102,FALSE),"")</f>
        <v>0</v>
      </c>
      <c r="AU19" s="11">
        <f>IFERROR(VLOOKUP($A19,'All Running Order'!$A$6:$CY$64,AU$102,FALSE),"")</f>
        <v>0</v>
      </c>
      <c r="AV19" s="11">
        <f>IFERROR(VLOOKUP($A19,'All Running Order'!$A$6:$CY$64,AV$102,FALSE),"")</f>
        <v>0</v>
      </c>
      <c r="AW19" s="11">
        <f>IFERROR(VLOOKUP($A19,'All Running Order'!$A$6:$CY$64,AW$102,FALSE),"")</f>
        <v>52</v>
      </c>
      <c r="AX19" s="11">
        <f>IFERROR(VLOOKUP($A19,'All Running Order'!$A$6:$CY$64,AX$102,FALSE),"")</f>
        <v>99</v>
      </c>
      <c r="AY19" s="11">
        <f>IFERROR(VLOOKUP($A19,'All Running Order'!$A$6:$CY$64,AY$102,FALSE),"")</f>
        <v>12</v>
      </c>
      <c r="AZ19" s="11">
        <f>IFERROR(VLOOKUP($A19,'All Running Order'!$A$6:$CY$64,AZ$102,FALSE),"")</f>
        <v>8</v>
      </c>
      <c r="BA19" s="11">
        <f>IFERROR(VLOOKUP($A19,'All Running Order'!$A$6:$CY$64,BA$102,FALSE),"")</f>
        <v>12</v>
      </c>
      <c r="BB19" s="11">
        <f>IFERROR(VLOOKUP($A19,'All Running Order'!$A$6:$CY$64,BB$102,FALSE),"")</f>
        <v>12</v>
      </c>
      <c r="BC19" s="11">
        <f>IFERROR(VLOOKUP($A19,'All Running Order'!$A$6:$CY$64,BC$102,FALSE),"")</f>
        <v>12</v>
      </c>
      <c r="BD19" s="11">
        <f>IFERROR(VLOOKUP($A19,'All Running Order'!$A$6:$CY$64,BD$102,FALSE),"")</f>
        <v>0</v>
      </c>
      <c r="BE19" s="11">
        <f>IFERROR(VLOOKUP($A19,'All Running Order'!$A$6:$CY$64,BE$102,FALSE),"")</f>
        <v>0</v>
      </c>
      <c r="BF19" s="11">
        <f>IFERROR(VLOOKUP($A19,'All Running Order'!$A$6:$CY$64,BF$102,FALSE),"")</f>
        <v>0</v>
      </c>
      <c r="BG19" s="11">
        <f>IFERROR(VLOOKUP($A19,'All Running Order'!$A$6:$CY$64,BG$102,FALSE),"")</f>
        <v>0</v>
      </c>
      <c r="BH19" s="11">
        <f>IFERROR(VLOOKUP($A19,'All Running Order'!$A$6:$CY$64,BH$102,FALSE),"")</f>
        <v>0</v>
      </c>
      <c r="BI19" s="11">
        <f>IFERROR(VLOOKUP($A19,'All Running Order'!$A$6:$CY$64,BI$102,FALSE),"")</f>
        <v>56</v>
      </c>
      <c r="BJ19" s="11">
        <f>IFERROR(VLOOKUP($A19,'All Running Order'!$A$6:$CY$64,BJ$102,FALSE),"")</f>
        <v>155</v>
      </c>
      <c r="BK19" s="11">
        <f>IFERROR(VLOOKUP($A19,'All Running Order'!$A$6:$CY$64,BK$102,FALSE),"")</f>
        <v>12</v>
      </c>
      <c r="BL19" s="11">
        <f>IFERROR(VLOOKUP($A19,'All Running Order'!$A$6:$CY$64,BL$102,FALSE),"")</f>
        <v>12</v>
      </c>
      <c r="BM19" s="11">
        <f>IFERROR(VLOOKUP($A19,'All Running Order'!$A$6:$CY$64,BM$102,FALSE),"")</f>
        <v>12</v>
      </c>
      <c r="BN19" s="11">
        <f>IFERROR(VLOOKUP($A19,'All Running Order'!$A$6:$CY$64,BN$102,FALSE),"")</f>
        <v>12</v>
      </c>
      <c r="BO19" s="11">
        <f>IFERROR(VLOOKUP($A19,'All Running Order'!$A$6:$CY$64,BO$102,FALSE),"")</f>
        <v>12</v>
      </c>
      <c r="BP19" s="11">
        <f>IFERROR(VLOOKUP($A19,'All Running Order'!$A$6:$CY$64,BP$102,FALSE),"")</f>
        <v>0</v>
      </c>
      <c r="BQ19" s="11">
        <f>IFERROR(VLOOKUP($A19,'All Running Order'!$A$6:$CY$64,BQ$102,FALSE),"")</f>
        <v>0</v>
      </c>
      <c r="BR19" s="11">
        <f>IFERROR(VLOOKUP($A19,'All Running Order'!$A$6:$CY$64,BR$102,FALSE),"")</f>
        <v>0</v>
      </c>
      <c r="BS19" s="11">
        <f>IFERROR(VLOOKUP($A19,'All Running Order'!$A$6:$CY$64,BS$102,FALSE),"")</f>
        <v>0</v>
      </c>
      <c r="BT19" s="11">
        <f>IFERROR(VLOOKUP($A19,'All Running Order'!$A$6:$CY$64,BT$102,FALSE),"")</f>
        <v>0</v>
      </c>
      <c r="BU19" s="11">
        <f>IFERROR(VLOOKUP($A19,'All Running Order'!$A$6:$CY$64,BU$102,FALSE),"")</f>
        <v>60</v>
      </c>
      <c r="BV19" s="11">
        <f>IFERROR(VLOOKUP($A19,'All Running Order'!$A$6:$CY$64,BV$102,FALSE),"")</f>
        <v>215</v>
      </c>
      <c r="BW19" s="11">
        <f>IFERROR(VLOOKUP($A19,'All Running Order'!$A$6:$CY$64,BW$102,FALSE),"")</f>
        <v>13</v>
      </c>
      <c r="BX19" s="11">
        <f>IFERROR(VLOOKUP($A19,'All Running Order'!$A$6:$CY$64,BX$102,FALSE),"")</f>
        <v>13</v>
      </c>
      <c r="BY19" s="11">
        <f>IFERROR(VLOOKUP($A19,'All Running Order'!$A$6:$CY$64,BY$102,FALSE),"")</f>
        <v>14</v>
      </c>
      <c r="BZ19" s="11">
        <f>IFERROR(VLOOKUP($A19,'All Running Order'!$A$6:$CY$64,BZ$102,FALSE),"")</f>
        <v>14</v>
      </c>
      <c r="CA19" s="11">
        <f>IFERROR(VLOOKUP($A19,'All Running Order'!$A$6:$CY$64,CA$102,FALSE),"")</f>
        <v>14</v>
      </c>
      <c r="CB19" s="11">
        <f>IFERROR(VLOOKUP($A19,'All Running Order'!$A$6:$CY$64,CB$102,FALSE),"")</f>
        <v>13</v>
      </c>
      <c r="CC19" s="11">
        <f>IFERROR(VLOOKUP($A19,'All Running Order'!$A$6:$CY$64,CC$102,FALSE),"")</f>
        <v>13</v>
      </c>
      <c r="CD19" s="11">
        <f>IFERROR(VLOOKUP($A19,'All Running Order'!$A$6:$CY$64,CD$102,FALSE),"")</f>
        <v>14</v>
      </c>
      <c r="CE19" s="11">
        <f>IFERROR(VLOOKUP($A19,'All Running Order'!$A$6:$CY$64,CE$102,FALSE),"")</f>
        <v>14</v>
      </c>
      <c r="CF19" s="11">
        <f>IFERROR(VLOOKUP($A19,'All Running Order'!$A$6:$CY$64,CF$102,FALSE),"")</f>
        <v>14</v>
      </c>
      <c r="CG19" s="11">
        <f>IFERROR(VLOOKUP($A19,'All Running Order'!$A$6:$CY$64,CG$102,FALSE),"")</f>
        <v>14</v>
      </c>
      <c r="CH19" s="11">
        <f>IFERROR(VLOOKUP($A19,'All Running Order'!$A$6:$CY$64,CH$102,FALSE),"")</f>
        <v>9</v>
      </c>
      <c r="CI19" s="11" t="str">
        <f>IFERROR(VLOOKUP($A19,'All Running Order'!$A$6:$CY$64,CI$102,FALSE),"")</f>
        <v>-</v>
      </c>
      <c r="CJ19" s="11" t="str">
        <f>IFERROR(VLOOKUP($A19,'All Running Order'!$A$6:$CY$64,CJ$102,FALSE),"")</f>
        <v/>
      </c>
      <c r="CK19" s="11" t="str">
        <f>IFERROR(VLOOKUP($A19,'All Running Order'!$A$6:$CY$64,CK$102,FALSE),"")</f>
        <v>-</v>
      </c>
      <c r="CL19" s="11" t="str">
        <f>IFERROR(VLOOKUP($A19,'All Running Order'!$A$6:$CY$64,CL$102,FALSE),"")</f>
        <v/>
      </c>
      <c r="CM19" s="11" t="str">
        <f>IFERROR(VLOOKUP($A19,'All Running Order'!$A$6:$CY$64,CM$102,FALSE),"")</f>
        <v>-</v>
      </c>
      <c r="CN19" s="11" t="str">
        <f>IFERROR(VLOOKUP($A19,'All Running Order'!$A$6:$CY$64,CN$102,FALSE),"")</f>
        <v/>
      </c>
      <c r="CO19" s="11" t="str">
        <f>IFERROR(VLOOKUP($A19,'All Running Order'!$A$6:$CY$64,CO$102,FALSE),"")</f>
        <v>-</v>
      </c>
      <c r="CP19" s="11" t="str">
        <f>IFERROR(VLOOKUP($A19,'All Running Order'!$A$6:$CY$64,CP$102,FALSE),"")</f>
        <v/>
      </c>
      <c r="CQ19" s="11" t="str">
        <f>IFERROR(VLOOKUP($A19,'All Running Order'!$A$6:$CY$64,CQ$102,FALSE),"")</f>
        <v>-</v>
      </c>
      <c r="CR19" s="11" t="str">
        <f>IFERROR(VLOOKUP($A19,'All Running Order'!$A$6:$CY$64,CR$102,FALSE),"")</f>
        <v/>
      </c>
      <c r="CS19" s="11" t="str">
        <f>IFERROR(VLOOKUP($A19,'All Running Order'!$A$6:$CY$64,CS$102,FALSE),"")</f>
        <v>-</v>
      </c>
      <c r="CT19" s="11" t="str">
        <f>IFERROR(VLOOKUP($A19,'All Running Order'!$A$6:$CY$64,CT$102,FALSE),"")</f>
        <v xml:space="preserve"> </v>
      </c>
      <c r="CU19" s="11" t="str">
        <f>IFERROR(VLOOKUP($A19,'All Running Order'!$A$6:$CY$64,CU$102,FALSE),"")</f>
        <v>-</v>
      </c>
      <c r="CV19" s="11" t="str">
        <f>IFERROR(VLOOKUP($A19,'All Running Order'!$A$6:$CY$64,CV$102,FALSE),"")</f>
        <v xml:space="preserve"> </v>
      </c>
      <c r="CW19" s="11" t="str">
        <f>IFERROR(VLOOKUP($A19,'All Running Order'!$A$6:$CY$64,CW$102,FALSE),"")</f>
        <v xml:space="preserve">9 </v>
      </c>
      <c r="CX19" s="11" t="str">
        <f>IFERROR(VLOOKUP($A19,'All Running Order'!$A$6:$CY$64,CX$102,FALSE),"")</f>
        <v>Red</v>
      </c>
      <c r="CY19" s="11" t="str">
        <f>IFERROR(VLOOKUP($A19,'All Running Order'!$A$6:$CY$64,CY$102,FALSE),"")</f>
        <v>IRS</v>
      </c>
    </row>
    <row r="20" spans="1:103" x14ac:dyDescent="0.45">
      <c r="A20" s="2">
        <v>15</v>
      </c>
      <c r="B20" s="11">
        <f>IFERROR(VLOOKUP($A20,'All Running Order'!$A$6:$CY$64,B$102,FALSE),"")</f>
        <v>16</v>
      </c>
      <c r="C20" s="11">
        <f>IFERROR(VLOOKUP($A20,'All Running Order'!$A$6:$CY$64,C$102,FALSE),"")</f>
        <v>0</v>
      </c>
      <c r="D20" s="11">
        <f>IFERROR(VLOOKUP($A20,'All Running Order'!$A$6:$CY$64,D$102,FALSE),"")</f>
        <v>0</v>
      </c>
      <c r="E20" s="11">
        <f>IFERROR(VLOOKUP($A20,'All Running Order'!$A$6:$CY$64,E$102,FALSE),"")</f>
        <v>0</v>
      </c>
      <c r="F20" s="11">
        <f>IFERROR(VLOOKUP($A20,'All Running Order'!$A$6:$CY$64,F$102,FALSE),"")</f>
        <v>0</v>
      </c>
      <c r="G20" s="11">
        <f>IFERROR(VLOOKUP($A20,'All Running Order'!$A$6:$CY$64,G$102,FALSE),"")</f>
        <v>0</v>
      </c>
      <c r="H20" s="11">
        <f>IFERROR(VLOOKUP($A20,'All Running Order'!$A$6:$CY$64,H$102,FALSE),"")</f>
        <v>0</v>
      </c>
      <c r="I20" s="11">
        <f>IFERROR(VLOOKUP($A20,'All Running Order'!$A$6:$CY$64,I$102,FALSE),"")</f>
        <v>0</v>
      </c>
      <c r="J20" s="11">
        <f>IFERROR(VLOOKUP($A20,'All Running Order'!$A$6:$CY$64,J$102,FALSE),"")</f>
        <v>0</v>
      </c>
      <c r="K20" s="11">
        <f>IFERROR(VLOOKUP($A20,'All Running Order'!$A$6:$CY$64,K$102,FALSE),"")</f>
        <v>0</v>
      </c>
      <c r="L20" s="11">
        <f>IFERROR(VLOOKUP($A20,'All Running Order'!$A$6:$CY$64,L$102,FALSE),"")</f>
        <v>0</v>
      </c>
      <c r="M20" s="11">
        <f>IFERROR(VLOOKUP($A20,'All Running Order'!$A$6:$CY$64,M$102,FALSE),"")</f>
        <v>0</v>
      </c>
      <c r="N20" s="11">
        <f>IFERROR(VLOOKUP($A20,'All Running Order'!$A$6:$CY$64,N$102,FALSE),"")</f>
        <v>0</v>
      </c>
      <c r="O20" s="11">
        <f>IFERROR(VLOOKUP($A20,'All Running Order'!$A$6:$CY$64,O$102,FALSE),"")</f>
        <v>0</v>
      </c>
      <c r="P20" s="11">
        <f>IFERROR(VLOOKUP($A20,'All Running Order'!$A$6:$CY$64,P$102,FALSE),"")</f>
        <v>0</v>
      </c>
      <c r="Q20" s="11">
        <f>IFERROR(VLOOKUP($A20,'All Running Order'!$A$6:$CY$64,Q$102,FALSE),"")</f>
        <v>0</v>
      </c>
      <c r="R20" s="11">
        <f>IFERROR(VLOOKUP($A20,'All Running Order'!$A$6:$CY$64,R$102,FALSE),"")</f>
        <v>0</v>
      </c>
      <c r="S20" s="11">
        <f>IFERROR(VLOOKUP($A20,'All Running Order'!$A$6:$CY$64,S$102,FALSE),"")</f>
        <v>0</v>
      </c>
      <c r="T20" s="11">
        <f>IFERROR(VLOOKUP($A20,'All Running Order'!$A$6:$CY$64,T$102,FALSE),"")</f>
        <v>0</v>
      </c>
      <c r="U20" s="11">
        <f>IFERROR(VLOOKUP($A20,'All Running Order'!$A$6:$CY$64,U$102,FALSE),"")</f>
        <v>0</v>
      </c>
      <c r="V20" s="11">
        <f>IFERROR(VLOOKUP($A20,'All Running Order'!$A$6:$CY$64,V$102,FALSE),"")</f>
        <v>0</v>
      </c>
      <c r="W20" s="11">
        <f>IFERROR(VLOOKUP($A20,'All Running Order'!$A$6:$CY$64,W$102,FALSE),"")</f>
        <v>0</v>
      </c>
      <c r="X20" s="11">
        <f>IFERROR(VLOOKUP($A20,'All Running Order'!$A$6:$CY$64,X$102,FALSE),"")</f>
        <v>0</v>
      </c>
      <c r="Y20" s="11">
        <f>IFERROR(VLOOKUP($A20,'All Running Order'!$A$6:$CY$64,Y$102,FALSE),"")</f>
        <v>0</v>
      </c>
      <c r="Z20" s="11">
        <f>IFERROR(VLOOKUP($A20,'All Running Order'!$A$6:$CY$64,Z$102,FALSE),"")</f>
        <v>2000</v>
      </c>
      <c r="AA20" s="11">
        <f>IFERROR(VLOOKUP($A20,'All Running Order'!$A$6:$CY$64,AA$102,FALSE),"")</f>
        <v>0</v>
      </c>
      <c r="AB20" s="11">
        <f>IFERROR(VLOOKUP($A20,'All Running Order'!$A$6:$CY$64,AB$102,FALSE),"")</f>
        <v>0</v>
      </c>
      <c r="AC20" s="11">
        <f>IFERROR(VLOOKUP($A20,'All Running Order'!$A$6:$CY$64,AC$102,FALSE),"")</f>
        <v>0</v>
      </c>
      <c r="AD20" s="11">
        <f>IFERROR(VLOOKUP($A20,'All Running Order'!$A$6:$CY$64,AD$102,FALSE),"")</f>
        <v>0</v>
      </c>
      <c r="AE20" s="11">
        <f>IFERROR(VLOOKUP($A20,'All Running Order'!$A$6:$CY$64,AE$102,FALSE),"")</f>
        <v>0</v>
      </c>
      <c r="AF20" s="11">
        <f>IFERROR(VLOOKUP($A20,'All Running Order'!$A$6:$CY$64,AF$102,FALSE),"")</f>
        <v>0</v>
      </c>
      <c r="AG20" s="11">
        <f>IFERROR(VLOOKUP($A20,'All Running Order'!$A$6:$CY$64,AG$102,FALSE),"")</f>
        <v>0</v>
      </c>
      <c r="AH20" s="11">
        <f>IFERROR(VLOOKUP($A20,'All Running Order'!$A$6:$CY$64,AH$102,FALSE),"")</f>
        <v>0</v>
      </c>
      <c r="AI20" s="11">
        <f>IFERROR(VLOOKUP($A20,'All Running Order'!$A$6:$CY$64,AI$102,FALSE),"")</f>
        <v>0</v>
      </c>
      <c r="AJ20" s="11">
        <f>IFERROR(VLOOKUP($A20,'All Running Order'!$A$6:$CY$64,AJ$102,FALSE),"")</f>
        <v>0</v>
      </c>
      <c r="AK20" s="11">
        <f>IFERROR(VLOOKUP($A20,'All Running Order'!$A$6:$CY$64,AK$102,FALSE),"")</f>
        <v>0</v>
      </c>
      <c r="AL20" s="11">
        <f>IFERROR(VLOOKUP($A20,'All Running Order'!$A$6:$CY$64,AL$102,FALSE),"")</f>
        <v>2000</v>
      </c>
      <c r="AM20" s="11">
        <f>IFERROR(VLOOKUP($A20,'All Running Order'!$A$6:$CY$64,AM$102,FALSE),"")</f>
        <v>0</v>
      </c>
      <c r="AN20" s="11">
        <f>IFERROR(VLOOKUP($A20,'All Running Order'!$A$6:$CY$64,AN$102,FALSE),"")</f>
        <v>0</v>
      </c>
      <c r="AO20" s="11">
        <f>IFERROR(VLOOKUP($A20,'All Running Order'!$A$6:$CY$64,AO$102,FALSE),"")</f>
        <v>0</v>
      </c>
      <c r="AP20" s="11">
        <f>IFERROR(VLOOKUP($A20,'All Running Order'!$A$6:$CY$64,AP$102,FALSE),"")</f>
        <v>0</v>
      </c>
      <c r="AQ20" s="11">
        <f>IFERROR(VLOOKUP($A20,'All Running Order'!$A$6:$CY$64,AQ$102,FALSE),"")</f>
        <v>0</v>
      </c>
      <c r="AR20" s="11">
        <f>IFERROR(VLOOKUP($A20,'All Running Order'!$A$6:$CY$64,AR$102,FALSE),"")</f>
        <v>0</v>
      </c>
      <c r="AS20" s="11">
        <f>IFERROR(VLOOKUP($A20,'All Running Order'!$A$6:$CY$64,AS$102,FALSE),"")</f>
        <v>0</v>
      </c>
      <c r="AT20" s="11">
        <f>IFERROR(VLOOKUP($A20,'All Running Order'!$A$6:$CY$64,AT$102,FALSE),"")</f>
        <v>0</v>
      </c>
      <c r="AU20" s="11">
        <f>IFERROR(VLOOKUP($A20,'All Running Order'!$A$6:$CY$64,AU$102,FALSE),"")</f>
        <v>0</v>
      </c>
      <c r="AV20" s="11">
        <f>IFERROR(VLOOKUP($A20,'All Running Order'!$A$6:$CY$64,AV$102,FALSE),"")</f>
        <v>0</v>
      </c>
      <c r="AW20" s="11">
        <f>IFERROR(VLOOKUP($A20,'All Running Order'!$A$6:$CY$64,AW$102,FALSE),"")</f>
        <v>0</v>
      </c>
      <c r="AX20" s="11">
        <f>IFERROR(VLOOKUP($A20,'All Running Order'!$A$6:$CY$64,AX$102,FALSE),"")</f>
        <v>2000</v>
      </c>
      <c r="AY20" s="11">
        <f>IFERROR(VLOOKUP($A20,'All Running Order'!$A$6:$CY$64,AY$102,FALSE),"")</f>
        <v>0</v>
      </c>
      <c r="AZ20" s="11">
        <f>IFERROR(VLOOKUP($A20,'All Running Order'!$A$6:$CY$64,AZ$102,FALSE),"")</f>
        <v>0</v>
      </c>
      <c r="BA20" s="11">
        <f>IFERROR(VLOOKUP($A20,'All Running Order'!$A$6:$CY$64,BA$102,FALSE),"")</f>
        <v>0</v>
      </c>
      <c r="BB20" s="11">
        <f>IFERROR(VLOOKUP($A20,'All Running Order'!$A$6:$CY$64,BB$102,FALSE),"")</f>
        <v>0</v>
      </c>
      <c r="BC20" s="11">
        <f>IFERROR(VLOOKUP($A20,'All Running Order'!$A$6:$CY$64,BC$102,FALSE),"")</f>
        <v>0</v>
      </c>
      <c r="BD20" s="11">
        <f>IFERROR(VLOOKUP($A20,'All Running Order'!$A$6:$CY$64,BD$102,FALSE),"")</f>
        <v>0</v>
      </c>
      <c r="BE20" s="11">
        <f>IFERROR(VLOOKUP($A20,'All Running Order'!$A$6:$CY$64,BE$102,FALSE),"")</f>
        <v>0</v>
      </c>
      <c r="BF20" s="11">
        <f>IFERROR(VLOOKUP($A20,'All Running Order'!$A$6:$CY$64,BF$102,FALSE),"")</f>
        <v>0</v>
      </c>
      <c r="BG20" s="11">
        <f>IFERROR(VLOOKUP($A20,'All Running Order'!$A$6:$CY$64,BG$102,FALSE),"")</f>
        <v>0</v>
      </c>
      <c r="BH20" s="11">
        <f>IFERROR(VLOOKUP($A20,'All Running Order'!$A$6:$CY$64,BH$102,FALSE),"")</f>
        <v>0</v>
      </c>
      <c r="BI20" s="11">
        <f>IFERROR(VLOOKUP($A20,'All Running Order'!$A$6:$CY$64,BI$102,FALSE),"")</f>
        <v>0</v>
      </c>
      <c r="BJ20" s="11">
        <f>IFERROR(VLOOKUP($A20,'All Running Order'!$A$6:$CY$64,BJ$102,FALSE),"")</f>
        <v>2000</v>
      </c>
      <c r="BK20" s="11">
        <f>IFERROR(VLOOKUP($A20,'All Running Order'!$A$6:$CY$64,BK$102,FALSE),"")</f>
        <v>0</v>
      </c>
      <c r="BL20" s="11">
        <f>IFERROR(VLOOKUP($A20,'All Running Order'!$A$6:$CY$64,BL$102,FALSE),"")</f>
        <v>0</v>
      </c>
      <c r="BM20" s="11">
        <f>IFERROR(VLOOKUP($A20,'All Running Order'!$A$6:$CY$64,BM$102,FALSE),"")</f>
        <v>0</v>
      </c>
      <c r="BN20" s="11">
        <f>IFERROR(VLOOKUP($A20,'All Running Order'!$A$6:$CY$64,BN$102,FALSE),"")</f>
        <v>0</v>
      </c>
      <c r="BO20" s="11">
        <f>IFERROR(VLOOKUP($A20,'All Running Order'!$A$6:$CY$64,BO$102,FALSE),"")</f>
        <v>0</v>
      </c>
      <c r="BP20" s="11">
        <f>IFERROR(VLOOKUP($A20,'All Running Order'!$A$6:$CY$64,BP$102,FALSE),"")</f>
        <v>0</v>
      </c>
      <c r="BQ20" s="11">
        <f>IFERROR(VLOOKUP($A20,'All Running Order'!$A$6:$CY$64,BQ$102,FALSE),"")</f>
        <v>0</v>
      </c>
      <c r="BR20" s="11">
        <f>IFERROR(VLOOKUP($A20,'All Running Order'!$A$6:$CY$64,BR$102,FALSE),"")</f>
        <v>0</v>
      </c>
      <c r="BS20" s="11">
        <f>IFERROR(VLOOKUP($A20,'All Running Order'!$A$6:$CY$64,BS$102,FALSE),"")</f>
        <v>0</v>
      </c>
      <c r="BT20" s="11">
        <f>IFERROR(VLOOKUP($A20,'All Running Order'!$A$6:$CY$64,BT$102,FALSE),"")</f>
        <v>0</v>
      </c>
      <c r="BU20" s="11">
        <f>IFERROR(VLOOKUP($A20,'All Running Order'!$A$6:$CY$64,BU$102,FALSE),"")</f>
        <v>0</v>
      </c>
      <c r="BV20" s="11">
        <f>IFERROR(VLOOKUP($A20,'All Running Order'!$A$6:$CY$64,BV$102,FALSE),"")</f>
        <v>2000</v>
      </c>
      <c r="BW20" s="11">
        <f>IFERROR(VLOOKUP($A20,'All Running Order'!$A$6:$CY$64,BW$102,FALSE),"")</f>
        <v>15</v>
      </c>
      <c r="BX20" s="11">
        <f>IFERROR(VLOOKUP($A20,'All Running Order'!$A$6:$CY$64,BX$102,FALSE),"")</f>
        <v>15</v>
      </c>
      <c r="BY20" s="11">
        <f>IFERROR(VLOOKUP($A20,'All Running Order'!$A$6:$CY$64,BY$102,FALSE),"")</f>
        <v>15</v>
      </c>
      <c r="BZ20" s="11">
        <f>IFERROR(VLOOKUP($A20,'All Running Order'!$A$6:$CY$64,BZ$102,FALSE),"")</f>
        <v>15</v>
      </c>
      <c r="CA20" s="11">
        <f>IFERROR(VLOOKUP($A20,'All Running Order'!$A$6:$CY$64,CA$102,FALSE),"")</f>
        <v>15</v>
      </c>
      <c r="CB20" s="11">
        <f>IFERROR(VLOOKUP($A20,'All Running Order'!$A$6:$CY$64,CB$102,FALSE),"")</f>
        <v>15</v>
      </c>
      <c r="CC20" s="11">
        <f>IFERROR(VLOOKUP($A20,'All Running Order'!$A$6:$CY$64,CC$102,FALSE),"")</f>
        <v>15</v>
      </c>
      <c r="CD20" s="11">
        <f>IFERROR(VLOOKUP($A20,'All Running Order'!$A$6:$CY$64,CD$102,FALSE),"")</f>
        <v>15</v>
      </c>
      <c r="CE20" s="11">
        <f>IFERROR(VLOOKUP($A20,'All Running Order'!$A$6:$CY$64,CE$102,FALSE),"")</f>
        <v>15</v>
      </c>
      <c r="CF20" s="11">
        <f>IFERROR(VLOOKUP($A20,'All Running Order'!$A$6:$CY$64,CF$102,FALSE),"")</f>
        <v>15</v>
      </c>
      <c r="CG20" s="11" t="str">
        <f>IFERROR(VLOOKUP($A20,'All Running Order'!$A$6:$CY$64,CG$102,FALSE),"")</f>
        <v>-</v>
      </c>
      <c r="CH20" s="11" t="str">
        <f>IFERROR(VLOOKUP($A20,'All Running Order'!$A$6:$CY$64,CH$102,FALSE),"")</f>
        <v/>
      </c>
      <c r="CI20" s="11" t="str">
        <f>IFERROR(VLOOKUP($A20,'All Running Order'!$A$6:$CY$64,CI$102,FALSE),"")</f>
        <v>-</v>
      </c>
      <c r="CJ20" s="11" t="str">
        <f>IFERROR(VLOOKUP($A20,'All Running Order'!$A$6:$CY$64,CJ$102,FALSE),"")</f>
        <v/>
      </c>
      <c r="CK20" s="11" t="str">
        <f>IFERROR(VLOOKUP($A20,'All Running Order'!$A$6:$CY$64,CK$102,FALSE),"")</f>
        <v>-</v>
      </c>
      <c r="CL20" s="11" t="str">
        <f>IFERROR(VLOOKUP($A20,'All Running Order'!$A$6:$CY$64,CL$102,FALSE),"")</f>
        <v/>
      </c>
      <c r="CM20" s="11" t="str">
        <f>IFERROR(VLOOKUP($A20,'All Running Order'!$A$6:$CY$64,CM$102,FALSE),"")</f>
        <v>-</v>
      </c>
      <c r="CN20" s="11" t="str">
        <f>IFERROR(VLOOKUP($A20,'All Running Order'!$A$6:$CY$64,CN$102,FALSE),"")</f>
        <v/>
      </c>
      <c r="CO20" s="11" t="str">
        <f>IFERROR(VLOOKUP($A20,'All Running Order'!$A$6:$CY$64,CO$102,FALSE),"")</f>
        <v>-</v>
      </c>
      <c r="CP20" s="11" t="str">
        <f>IFERROR(VLOOKUP($A20,'All Running Order'!$A$6:$CY$64,CP$102,FALSE),"")</f>
        <v/>
      </c>
      <c r="CQ20" s="11" t="str">
        <f>IFERROR(VLOOKUP($A20,'All Running Order'!$A$6:$CY$64,CQ$102,FALSE),"")</f>
        <v>-</v>
      </c>
      <c r="CR20" s="11" t="str">
        <f>IFERROR(VLOOKUP($A20,'All Running Order'!$A$6:$CY$64,CR$102,FALSE),"")</f>
        <v/>
      </c>
      <c r="CS20" s="11" t="str">
        <f>IFERROR(VLOOKUP($A20,'All Running Order'!$A$6:$CY$64,CS$102,FALSE),"")</f>
        <v>-</v>
      </c>
      <c r="CT20" s="11" t="str">
        <f>IFERROR(VLOOKUP($A20,'All Running Order'!$A$6:$CY$64,CT$102,FALSE),"")</f>
        <v xml:space="preserve"> </v>
      </c>
      <c r="CU20" s="11" t="str">
        <f>IFERROR(VLOOKUP($A20,'All Running Order'!$A$6:$CY$64,CU$102,FALSE),"")</f>
        <v>-</v>
      </c>
      <c r="CV20" s="11" t="str">
        <f>IFERROR(VLOOKUP($A20,'All Running Order'!$A$6:$CY$64,CV$102,FALSE),"")</f>
        <v xml:space="preserve"> </v>
      </c>
      <c r="CW20" s="11" t="str">
        <f>IFERROR(VLOOKUP($A20,'All Running Order'!$A$6:$CY$64,CW$102,FALSE),"")</f>
        <v xml:space="preserve"> </v>
      </c>
      <c r="CX20" s="11">
        <f>IFERROR(VLOOKUP($A20,'All Running Order'!$A$6:$CY$64,CX$102,FALSE),"")</f>
        <v>0</v>
      </c>
      <c r="CY20" s="11">
        <f>IFERROR(VLOOKUP($A20,'All Running Order'!$A$6:$CY$64,CY$102,FALSE),"")</f>
        <v>0</v>
      </c>
    </row>
    <row r="21" spans="1:103" x14ac:dyDescent="0.45">
      <c r="A21" s="2">
        <v>16</v>
      </c>
      <c r="B21" s="11" t="str">
        <f>IFERROR(VLOOKUP($A21,'All Running Order'!$A$6:$CY$64,B$102,FALSE),"")</f>
        <v/>
      </c>
      <c r="C21" s="11" t="str">
        <f>IFERROR(VLOOKUP($A21,'All Running Order'!$A$6:$CY$64,C$102,FALSE),"")</f>
        <v/>
      </c>
      <c r="D21" s="11" t="str">
        <f>IFERROR(VLOOKUP($A21,'All Running Order'!$A$6:$CY$64,D$102,FALSE),"")</f>
        <v/>
      </c>
      <c r="E21" s="11" t="str">
        <f>IFERROR(VLOOKUP($A21,'All Running Order'!$A$6:$CY$64,E$102,FALSE),"")</f>
        <v/>
      </c>
      <c r="F21" s="11" t="str">
        <f>IFERROR(VLOOKUP($A21,'All Running Order'!$A$6:$CY$64,F$102,FALSE),"")</f>
        <v/>
      </c>
      <c r="G21" s="11" t="str">
        <f>IFERROR(VLOOKUP($A21,'All Running Order'!$A$6:$CY$64,G$102,FALSE),"")</f>
        <v/>
      </c>
      <c r="H21" s="11" t="str">
        <f>IFERROR(VLOOKUP($A21,'All Running Order'!$A$6:$CY$64,H$102,FALSE),"")</f>
        <v/>
      </c>
      <c r="I21" s="11" t="str">
        <f>IFERROR(VLOOKUP($A21,'All Running Order'!$A$6:$CY$64,I$102,FALSE),"")</f>
        <v/>
      </c>
      <c r="J21" s="11" t="str">
        <f>IFERROR(VLOOKUP($A21,'All Running Order'!$A$6:$CY$64,J$102,FALSE),"")</f>
        <v/>
      </c>
      <c r="K21" s="11" t="str">
        <f>IFERROR(VLOOKUP($A21,'All Running Order'!$A$6:$CY$64,K$102,FALSE),"")</f>
        <v/>
      </c>
      <c r="L21" s="11" t="str">
        <f>IFERROR(VLOOKUP($A21,'All Running Order'!$A$6:$CY$64,L$102,FALSE),"")</f>
        <v/>
      </c>
      <c r="M21" s="11" t="str">
        <f>IFERROR(VLOOKUP($A21,'All Running Order'!$A$6:$CY$64,M$102,FALSE),"")</f>
        <v/>
      </c>
      <c r="N21" s="11" t="str">
        <f>IFERROR(VLOOKUP($A21,'All Running Order'!$A$6:$CY$64,N$102,FALSE),"")</f>
        <v/>
      </c>
      <c r="O21" s="11" t="str">
        <f>IFERROR(VLOOKUP($A21,'All Running Order'!$A$6:$CY$64,O$102,FALSE),"")</f>
        <v/>
      </c>
      <c r="P21" s="11" t="str">
        <f>IFERROR(VLOOKUP($A21,'All Running Order'!$A$6:$CY$64,P$102,FALSE),"")</f>
        <v/>
      </c>
      <c r="Q21" s="11" t="str">
        <f>IFERROR(VLOOKUP($A21,'All Running Order'!$A$6:$CY$64,Q$102,FALSE),"")</f>
        <v/>
      </c>
      <c r="R21" s="11" t="str">
        <f>IFERROR(VLOOKUP($A21,'All Running Order'!$A$6:$CY$64,R$102,FALSE),"")</f>
        <v/>
      </c>
      <c r="S21" s="11" t="str">
        <f>IFERROR(VLOOKUP($A21,'All Running Order'!$A$6:$CY$64,S$102,FALSE),"")</f>
        <v/>
      </c>
      <c r="T21" s="11" t="str">
        <f>IFERROR(VLOOKUP($A21,'All Running Order'!$A$6:$CY$64,T$102,FALSE),"")</f>
        <v/>
      </c>
      <c r="U21" s="11" t="str">
        <f>IFERROR(VLOOKUP($A21,'All Running Order'!$A$6:$CY$64,U$102,FALSE),"")</f>
        <v/>
      </c>
      <c r="V21" s="11" t="str">
        <f>IFERROR(VLOOKUP($A21,'All Running Order'!$A$6:$CY$64,V$102,FALSE),"")</f>
        <v/>
      </c>
      <c r="W21" s="11" t="str">
        <f>IFERROR(VLOOKUP($A21,'All Running Order'!$A$6:$CY$64,W$102,FALSE),"")</f>
        <v/>
      </c>
      <c r="X21" s="11" t="str">
        <f>IFERROR(VLOOKUP($A21,'All Running Order'!$A$6:$CY$64,X$102,FALSE),"")</f>
        <v/>
      </c>
      <c r="Y21" s="11" t="str">
        <f>IFERROR(VLOOKUP($A21,'All Running Order'!$A$6:$CY$64,Y$102,FALSE),"")</f>
        <v/>
      </c>
      <c r="Z21" s="11" t="str">
        <f>IFERROR(VLOOKUP($A21,'All Running Order'!$A$6:$CY$64,Z$102,FALSE),"")</f>
        <v/>
      </c>
      <c r="AA21" s="11" t="str">
        <f>IFERROR(VLOOKUP($A21,'All Running Order'!$A$6:$CY$64,AA$102,FALSE),"")</f>
        <v/>
      </c>
      <c r="AB21" s="11" t="str">
        <f>IFERROR(VLOOKUP($A21,'All Running Order'!$A$6:$CY$64,AB$102,FALSE),"")</f>
        <v/>
      </c>
      <c r="AC21" s="11" t="str">
        <f>IFERROR(VLOOKUP($A21,'All Running Order'!$A$6:$CY$64,AC$102,FALSE),"")</f>
        <v/>
      </c>
      <c r="AD21" s="11" t="str">
        <f>IFERROR(VLOOKUP($A21,'All Running Order'!$A$6:$CY$64,AD$102,FALSE),"")</f>
        <v/>
      </c>
      <c r="AE21" s="11" t="str">
        <f>IFERROR(VLOOKUP($A21,'All Running Order'!$A$6:$CY$64,AE$102,FALSE),"")</f>
        <v/>
      </c>
      <c r="AF21" s="11" t="str">
        <f>IFERROR(VLOOKUP($A21,'All Running Order'!$A$6:$CY$64,AF$102,FALSE),"")</f>
        <v/>
      </c>
      <c r="AG21" s="11" t="str">
        <f>IFERROR(VLOOKUP($A21,'All Running Order'!$A$6:$CY$64,AG$102,FALSE),"")</f>
        <v/>
      </c>
      <c r="AH21" s="11" t="str">
        <f>IFERROR(VLOOKUP($A21,'All Running Order'!$A$6:$CY$64,AH$102,FALSE),"")</f>
        <v/>
      </c>
      <c r="AI21" s="11" t="str">
        <f>IFERROR(VLOOKUP($A21,'All Running Order'!$A$6:$CY$64,AI$102,FALSE),"")</f>
        <v/>
      </c>
      <c r="AJ21" s="11" t="str">
        <f>IFERROR(VLOOKUP($A21,'All Running Order'!$A$6:$CY$64,AJ$102,FALSE),"")</f>
        <v/>
      </c>
      <c r="AK21" s="11" t="str">
        <f>IFERROR(VLOOKUP($A21,'All Running Order'!$A$6:$CY$64,AK$102,FALSE),"")</f>
        <v/>
      </c>
      <c r="AL21" s="11" t="str">
        <f>IFERROR(VLOOKUP($A21,'All Running Order'!$A$6:$CY$64,AL$102,FALSE),"")</f>
        <v/>
      </c>
      <c r="AM21" s="11" t="str">
        <f>IFERROR(VLOOKUP($A21,'All Running Order'!$A$6:$CY$64,AM$102,FALSE),"")</f>
        <v/>
      </c>
      <c r="AN21" s="11" t="str">
        <f>IFERROR(VLOOKUP($A21,'All Running Order'!$A$6:$CY$64,AN$102,FALSE),"")</f>
        <v/>
      </c>
      <c r="AO21" s="11" t="str">
        <f>IFERROR(VLOOKUP($A21,'All Running Order'!$A$6:$CY$64,AO$102,FALSE),"")</f>
        <v/>
      </c>
      <c r="AP21" s="11" t="str">
        <f>IFERROR(VLOOKUP($A21,'All Running Order'!$A$6:$CY$64,AP$102,FALSE),"")</f>
        <v/>
      </c>
      <c r="AQ21" s="11" t="str">
        <f>IFERROR(VLOOKUP($A21,'All Running Order'!$A$6:$CY$64,AQ$102,FALSE),"")</f>
        <v/>
      </c>
      <c r="AR21" s="11" t="str">
        <f>IFERROR(VLOOKUP($A21,'All Running Order'!$A$6:$CY$64,AR$102,FALSE),"")</f>
        <v/>
      </c>
      <c r="AS21" s="11" t="str">
        <f>IFERROR(VLOOKUP($A21,'All Running Order'!$A$6:$CY$64,AS$102,FALSE),"")</f>
        <v/>
      </c>
      <c r="AT21" s="11" t="str">
        <f>IFERROR(VLOOKUP($A21,'All Running Order'!$A$6:$CY$64,AT$102,FALSE),"")</f>
        <v/>
      </c>
      <c r="AU21" s="11" t="str">
        <f>IFERROR(VLOOKUP($A21,'All Running Order'!$A$6:$CY$64,AU$102,FALSE),"")</f>
        <v/>
      </c>
      <c r="AV21" s="11" t="str">
        <f>IFERROR(VLOOKUP($A21,'All Running Order'!$A$6:$CY$64,AV$102,FALSE),"")</f>
        <v/>
      </c>
      <c r="AW21" s="11" t="str">
        <f>IFERROR(VLOOKUP($A21,'All Running Order'!$A$6:$CY$64,AW$102,FALSE),"")</f>
        <v/>
      </c>
      <c r="AX21" s="11" t="str">
        <f>IFERROR(VLOOKUP($A21,'All Running Order'!$A$6:$CY$64,AX$102,FALSE),"")</f>
        <v/>
      </c>
      <c r="AY21" s="11" t="str">
        <f>IFERROR(VLOOKUP($A21,'All Running Order'!$A$6:$CY$64,AY$102,FALSE),"")</f>
        <v/>
      </c>
      <c r="AZ21" s="11" t="str">
        <f>IFERROR(VLOOKUP($A21,'All Running Order'!$A$6:$CY$64,AZ$102,FALSE),"")</f>
        <v/>
      </c>
      <c r="BA21" s="11" t="str">
        <f>IFERROR(VLOOKUP($A21,'All Running Order'!$A$6:$CY$64,BA$102,FALSE),"")</f>
        <v/>
      </c>
      <c r="BB21" s="11" t="str">
        <f>IFERROR(VLOOKUP($A21,'All Running Order'!$A$6:$CY$64,BB$102,FALSE),"")</f>
        <v/>
      </c>
      <c r="BC21" s="11" t="str">
        <f>IFERROR(VLOOKUP($A21,'All Running Order'!$A$6:$CY$64,BC$102,FALSE),"")</f>
        <v/>
      </c>
      <c r="BD21" s="11" t="str">
        <f>IFERROR(VLOOKUP($A21,'All Running Order'!$A$6:$CY$64,BD$102,FALSE),"")</f>
        <v/>
      </c>
      <c r="BE21" s="11" t="str">
        <f>IFERROR(VLOOKUP($A21,'All Running Order'!$A$6:$CY$64,BE$102,FALSE),"")</f>
        <v/>
      </c>
      <c r="BF21" s="11" t="str">
        <f>IFERROR(VLOOKUP($A21,'All Running Order'!$A$6:$CY$64,BF$102,FALSE),"")</f>
        <v/>
      </c>
      <c r="BG21" s="11" t="str">
        <f>IFERROR(VLOOKUP($A21,'All Running Order'!$A$6:$CY$64,BG$102,FALSE),"")</f>
        <v/>
      </c>
      <c r="BH21" s="11" t="str">
        <f>IFERROR(VLOOKUP($A21,'All Running Order'!$A$6:$CY$64,BH$102,FALSE),"")</f>
        <v/>
      </c>
      <c r="BI21" s="11" t="str">
        <f>IFERROR(VLOOKUP($A21,'All Running Order'!$A$6:$CY$64,BI$102,FALSE),"")</f>
        <v/>
      </c>
      <c r="BJ21" s="11" t="str">
        <f>IFERROR(VLOOKUP($A21,'All Running Order'!$A$6:$CY$64,BJ$102,FALSE),"")</f>
        <v/>
      </c>
      <c r="BK21" s="11" t="str">
        <f>IFERROR(VLOOKUP($A21,'All Running Order'!$A$6:$CY$64,BK$102,FALSE),"")</f>
        <v/>
      </c>
      <c r="BL21" s="11" t="str">
        <f>IFERROR(VLOOKUP($A21,'All Running Order'!$A$6:$CY$64,BL$102,FALSE),"")</f>
        <v/>
      </c>
      <c r="BM21" s="11" t="str">
        <f>IFERROR(VLOOKUP($A21,'All Running Order'!$A$6:$CY$64,BM$102,FALSE),"")</f>
        <v/>
      </c>
      <c r="BN21" s="11" t="str">
        <f>IFERROR(VLOOKUP($A21,'All Running Order'!$A$6:$CY$64,BN$102,FALSE),"")</f>
        <v/>
      </c>
      <c r="BO21" s="11" t="str">
        <f>IFERROR(VLOOKUP($A21,'All Running Order'!$A$6:$CY$64,BO$102,FALSE),"")</f>
        <v/>
      </c>
      <c r="BP21" s="11" t="str">
        <f>IFERROR(VLOOKUP($A21,'All Running Order'!$A$6:$CY$64,BP$102,FALSE),"")</f>
        <v/>
      </c>
      <c r="BQ21" s="11" t="str">
        <f>IFERROR(VLOOKUP($A21,'All Running Order'!$A$6:$CY$64,BQ$102,FALSE),"")</f>
        <v/>
      </c>
      <c r="BR21" s="11" t="str">
        <f>IFERROR(VLOOKUP($A21,'All Running Order'!$A$6:$CY$64,BR$102,FALSE),"")</f>
        <v/>
      </c>
      <c r="BS21" s="11" t="str">
        <f>IFERROR(VLOOKUP($A21,'All Running Order'!$A$6:$CY$64,BS$102,FALSE),"")</f>
        <v/>
      </c>
      <c r="BT21" s="11" t="str">
        <f>IFERROR(VLOOKUP($A21,'All Running Order'!$A$6:$CY$64,BT$102,FALSE),"")</f>
        <v/>
      </c>
      <c r="BU21" s="11" t="str">
        <f>IFERROR(VLOOKUP($A21,'All Running Order'!$A$6:$CY$64,BU$102,FALSE),"")</f>
        <v/>
      </c>
      <c r="BV21" s="11" t="str">
        <f>IFERROR(VLOOKUP($A21,'All Running Order'!$A$6:$CY$64,BV$102,FALSE),"")</f>
        <v/>
      </c>
      <c r="BW21" s="11" t="str">
        <f>IFERROR(VLOOKUP($A21,'All Running Order'!$A$6:$CY$64,BW$102,FALSE),"")</f>
        <v/>
      </c>
      <c r="BX21" s="11" t="str">
        <f>IFERROR(VLOOKUP($A21,'All Running Order'!$A$6:$CY$64,BX$102,FALSE),"")</f>
        <v/>
      </c>
      <c r="BY21" s="11" t="str">
        <f>IFERROR(VLOOKUP($A21,'All Running Order'!$A$6:$CY$64,BY$102,FALSE),"")</f>
        <v/>
      </c>
      <c r="BZ21" s="11" t="str">
        <f>IFERROR(VLOOKUP($A21,'All Running Order'!$A$6:$CY$64,BZ$102,FALSE),"")</f>
        <v/>
      </c>
      <c r="CA21" s="11" t="str">
        <f>IFERROR(VLOOKUP($A21,'All Running Order'!$A$6:$CY$64,CA$102,FALSE),"")</f>
        <v/>
      </c>
      <c r="CB21" s="11" t="str">
        <f>IFERROR(VLOOKUP($A21,'All Running Order'!$A$6:$CY$64,CB$102,FALSE),"")</f>
        <v/>
      </c>
      <c r="CC21" s="11" t="str">
        <f>IFERROR(VLOOKUP($A21,'All Running Order'!$A$6:$CY$64,CC$102,FALSE),"")</f>
        <v/>
      </c>
      <c r="CD21" s="11" t="str">
        <f>IFERROR(VLOOKUP($A21,'All Running Order'!$A$6:$CY$64,CD$102,FALSE),"")</f>
        <v/>
      </c>
      <c r="CE21" s="11" t="str">
        <f>IFERROR(VLOOKUP($A21,'All Running Order'!$A$6:$CY$64,CE$102,FALSE),"")</f>
        <v/>
      </c>
      <c r="CF21" s="11" t="str">
        <f>IFERROR(VLOOKUP($A21,'All Running Order'!$A$6:$CY$64,CF$102,FALSE),"")</f>
        <v/>
      </c>
      <c r="CG21" s="11" t="str">
        <f>IFERROR(VLOOKUP($A21,'All Running Order'!$A$6:$CY$64,CG$102,FALSE),"")</f>
        <v/>
      </c>
      <c r="CH21" s="11" t="str">
        <f>IFERROR(VLOOKUP($A21,'All Running Order'!$A$6:$CY$64,CH$102,FALSE),"")</f>
        <v/>
      </c>
      <c r="CI21" s="11" t="str">
        <f>IFERROR(VLOOKUP($A21,'All Running Order'!$A$6:$CY$64,CI$102,FALSE),"")</f>
        <v/>
      </c>
      <c r="CJ21" s="11" t="str">
        <f>IFERROR(VLOOKUP($A21,'All Running Order'!$A$6:$CY$64,CJ$102,FALSE),"")</f>
        <v/>
      </c>
      <c r="CK21" s="11" t="str">
        <f>IFERROR(VLOOKUP($A21,'All Running Order'!$A$6:$CY$64,CK$102,FALSE),"")</f>
        <v/>
      </c>
      <c r="CL21" s="11" t="str">
        <f>IFERROR(VLOOKUP($A21,'All Running Order'!$A$6:$CY$64,CL$102,FALSE),"")</f>
        <v/>
      </c>
      <c r="CM21" s="11" t="str">
        <f>IFERROR(VLOOKUP($A21,'All Running Order'!$A$6:$CY$64,CM$102,FALSE),"")</f>
        <v/>
      </c>
      <c r="CN21" s="11" t="str">
        <f>IFERROR(VLOOKUP($A21,'All Running Order'!$A$6:$CY$64,CN$102,FALSE),"")</f>
        <v/>
      </c>
      <c r="CO21" s="11" t="str">
        <f>IFERROR(VLOOKUP($A21,'All Running Order'!$A$6:$CY$64,CO$102,FALSE),"")</f>
        <v/>
      </c>
      <c r="CP21" s="11" t="str">
        <f>IFERROR(VLOOKUP($A21,'All Running Order'!$A$6:$CY$64,CP$102,FALSE),"")</f>
        <v/>
      </c>
      <c r="CQ21" s="11" t="str">
        <f>IFERROR(VLOOKUP($A21,'All Running Order'!$A$6:$CY$64,CQ$102,FALSE),"")</f>
        <v/>
      </c>
      <c r="CR21" s="11" t="str">
        <f>IFERROR(VLOOKUP($A21,'All Running Order'!$A$6:$CY$64,CR$102,FALSE),"")</f>
        <v/>
      </c>
      <c r="CS21" s="11" t="str">
        <f>IFERROR(VLOOKUP($A21,'All Running Order'!$A$6:$CY$64,CS$102,FALSE),"")</f>
        <v/>
      </c>
      <c r="CT21" s="11" t="str">
        <f>IFERROR(VLOOKUP($A21,'All Running Order'!$A$6:$CY$64,CT$102,FALSE),"")</f>
        <v/>
      </c>
      <c r="CU21" s="11" t="str">
        <f>IFERROR(VLOOKUP($A21,'All Running Order'!$A$6:$CY$64,CU$102,FALSE),"")</f>
        <v/>
      </c>
      <c r="CV21" s="11" t="str">
        <f>IFERROR(VLOOKUP($A21,'All Running Order'!$A$6:$CY$64,CV$102,FALSE),"")</f>
        <v/>
      </c>
      <c r="CW21" s="11" t="str">
        <f>IFERROR(VLOOKUP($A21,'All Running Order'!$A$6:$CY$64,CW$102,FALSE),"")</f>
        <v/>
      </c>
      <c r="CX21" s="11" t="str">
        <f>IFERROR(VLOOKUP($A21,'All Running Order'!$A$6:$CY$64,CX$102,FALSE),"")</f>
        <v/>
      </c>
      <c r="CY21" s="11" t="str">
        <f>IFERROR(VLOOKUP($A21,'All Running Order'!$A$6:$CY$64,CY$102,FALSE),"")</f>
        <v/>
      </c>
    </row>
    <row r="22" spans="1:103" x14ac:dyDescent="0.45">
      <c r="A22" s="2">
        <v>17</v>
      </c>
      <c r="B22" s="11" t="str">
        <f>IFERROR(VLOOKUP($A22,'All Running Order'!$A$6:$CY$64,B$102,FALSE),"")</f>
        <v/>
      </c>
      <c r="C22" s="11" t="str">
        <f>IFERROR(VLOOKUP($A22,'All Running Order'!$A$6:$CY$64,C$102,FALSE),"")</f>
        <v/>
      </c>
      <c r="D22" s="11" t="str">
        <f>IFERROR(VLOOKUP($A22,'All Running Order'!$A$6:$CY$64,D$102,FALSE),"")</f>
        <v/>
      </c>
      <c r="E22" s="11" t="str">
        <f>IFERROR(VLOOKUP($A22,'All Running Order'!$A$6:$CY$64,E$102,FALSE),"")</f>
        <v/>
      </c>
      <c r="F22" s="11" t="str">
        <f>IFERROR(VLOOKUP($A22,'All Running Order'!$A$6:$CY$64,F$102,FALSE),"")</f>
        <v/>
      </c>
      <c r="G22" s="11" t="str">
        <f>IFERROR(VLOOKUP($A22,'All Running Order'!$A$6:$CY$64,G$102,FALSE),"")</f>
        <v/>
      </c>
      <c r="H22" s="11" t="str">
        <f>IFERROR(VLOOKUP($A22,'All Running Order'!$A$6:$CY$64,H$102,FALSE),"")</f>
        <v/>
      </c>
      <c r="I22" s="11" t="str">
        <f>IFERROR(VLOOKUP($A22,'All Running Order'!$A$6:$CY$64,I$102,FALSE),"")</f>
        <v/>
      </c>
      <c r="J22" s="11" t="str">
        <f>IFERROR(VLOOKUP($A22,'All Running Order'!$A$6:$CY$64,J$102,FALSE),"")</f>
        <v/>
      </c>
      <c r="K22" s="11" t="str">
        <f>IFERROR(VLOOKUP($A22,'All Running Order'!$A$6:$CY$64,K$102,FALSE),"")</f>
        <v/>
      </c>
      <c r="L22" s="11" t="str">
        <f>IFERROR(VLOOKUP($A22,'All Running Order'!$A$6:$CY$64,L$102,FALSE),"")</f>
        <v/>
      </c>
      <c r="M22" s="11" t="str">
        <f>IFERROR(VLOOKUP($A22,'All Running Order'!$A$6:$CY$64,M$102,FALSE),"")</f>
        <v/>
      </c>
      <c r="N22" s="11" t="str">
        <f>IFERROR(VLOOKUP($A22,'All Running Order'!$A$6:$CY$64,N$102,FALSE),"")</f>
        <v/>
      </c>
      <c r="O22" s="11" t="str">
        <f>IFERROR(VLOOKUP($A22,'All Running Order'!$A$6:$CY$64,O$102,FALSE),"")</f>
        <v/>
      </c>
      <c r="P22" s="11" t="str">
        <f>IFERROR(VLOOKUP($A22,'All Running Order'!$A$6:$CY$64,P$102,FALSE),"")</f>
        <v/>
      </c>
      <c r="Q22" s="11" t="str">
        <f>IFERROR(VLOOKUP($A22,'All Running Order'!$A$6:$CY$64,Q$102,FALSE),"")</f>
        <v/>
      </c>
      <c r="R22" s="11" t="str">
        <f>IFERROR(VLOOKUP($A22,'All Running Order'!$A$6:$CY$64,R$102,FALSE),"")</f>
        <v/>
      </c>
      <c r="S22" s="11" t="str">
        <f>IFERROR(VLOOKUP($A22,'All Running Order'!$A$6:$CY$64,S$102,FALSE),"")</f>
        <v/>
      </c>
      <c r="T22" s="11" t="str">
        <f>IFERROR(VLOOKUP($A22,'All Running Order'!$A$6:$CY$64,T$102,FALSE),"")</f>
        <v/>
      </c>
      <c r="U22" s="11" t="str">
        <f>IFERROR(VLOOKUP($A22,'All Running Order'!$A$6:$CY$64,U$102,FALSE),"")</f>
        <v/>
      </c>
      <c r="V22" s="11" t="str">
        <f>IFERROR(VLOOKUP($A22,'All Running Order'!$A$6:$CY$64,V$102,FALSE),"")</f>
        <v/>
      </c>
      <c r="W22" s="11" t="str">
        <f>IFERROR(VLOOKUP($A22,'All Running Order'!$A$6:$CY$64,W$102,FALSE),"")</f>
        <v/>
      </c>
      <c r="X22" s="11" t="str">
        <f>IFERROR(VLOOKUP($A22,'All Running Order'!$A$6:$CY$64,X$102,FALSE),"")</f>
        <v/>
      </c>
      <c r="Y22" s="11" t="str">
        <f>IFERROR(VLOOKUP($A22,'All Running Order'!$A$6:$CY$64,Y$102,FALSE),"")</f>
        <v/>
      </c>
      <c r="Z22" s="11" t="str">
        <f>IFERROR(VLOOKUP($A22,'All Running Order'!$A$6:$CY$64,Z$102,FALSE),"")</f>
        <v/>
      </c>
      <c r="AA22" s="11" t="str">
        <f>IFERROR(VLOOKUP($A22,'All Running Order'!$A$6:$CY$64,AA$102,FALSE),"")</f>
        <v/>
      </c>
      <c r="AB22" s="11" t="str">
        <f>IFERROR(VLOOKUP($A22,'All Running Order'!$A$6:$CY$64,AB$102,FALSE),"")</f>
        <v/>
      </c>
      <c r="AC22" s="11" t="str">
        <f>IFERROR(VLOOKUP($A22,'All Running Order'!$A$6:$CY$64,AC$102,FALSE),"")</f>
        <v/>
      </c>
      <c r="AD22" s="11" t="str">
        <f>IFERROR(VLOOKUP($A22,'All Running Order'!$A$6:$CY$64,AD$102,FALSE),"")</f>
        <v/>
      </c>
      <c r="AE22" s="11" t="str">
        <f>IFERROR(VLOOKUP($A22,'All Running Order'!$A$6:$CY$64,AE$102,FALSE),"")</f>
        <v/>
      </c>
      <c r="AF22" s="11" t="str">
        <f>IFERROR(VLOOKUP($A22,'All Running Order'!$A$6:$CY$64,AF$102,FALSE),"")</f>
        <v/>
      </c>
      <c r="AG22" s="11" t="str">
        <f>IFERROR(VLOOKUP($A22,'All Running Order'!$A$6:$CY$64,AG$102,FALSE),"")</f>
        <v/>
      </c>
      <c r="AH22" s="11" t="str">
        <f>IFERROR(VLOOKUP($A22,'All Running Order'!$A$6:$CY$64,AH$102,FALSE),"")</f>
        <v/>
      </c>
      <c r="AI22" s="11" t="str">
        <f>IFERROR(VLOOKUP($A22,'All Running Order'!$A$6:$CY$64,AI$102,FALSE),"")</f>
        <v/>
      </c>
      <c r="AJ22" s="11" t="str">
        <f>IFERROR(VLOOKUP($A22,'All Running Order'!$A$6:$CY$64,AJ$102,FALSE),"")</f>
        <v/>
      </c>
      <c r="AK22" s="11" t="str">
        <f>IFERROR(VLOOKUP($A22,'All Running Order'!$A$6:$CY$64,AK$102,FALSE),"")</f>
        <v/>
      </c>
      <c r="AL22" s="11" t="str">
        <f>IFERROR(VLOOKUP($A22,'All Running Order'!$A$6:$CY$64,AL$102,FALSE),"")</f>
        <v/>
      </c>
      <c r="AM22" s="11" t="str">
        <f>IFERROR(VLOOKUP($A22,'All Running Order'!$A$6:$CY$64,AM$102,FALSE),"")</f>
        <v/>
      </c>
      <c r="AN22" s="11" t="str">
        <f>IFERROR(VLOOKUP($A22,'All Running Order'!$A$6:$CY$64,AN$102,FALSE),"")</f>
        <v/>
      </c>
      <c r="AO22" s="11" t="str">
        <f>IFERROR(VLOOKUP($A22,'All Running Order'!$A$6:$CY$64,AO$102,FALSE),"")</f>
        <v/>
      </c>
      <c r="AP22" s="11" t="str">
        <f>IFERROR(VLOOKUP($A22,'All Running Order'!$A$6:$CY$64,AP$102,FALSE),"")</f>
        <v/>
      </c>
      <c r="AQ22" s="11" t="str">
        <f>IFERROR(VLOOKUP($A22,'All Running Order'!$A$6:$CY$64,AQ$102,FALSE),"")</f>
        <v/>
      </c>
      <c r="AR22" s="11" t="str">
        <f>IFERROR(VLOOKUP($A22,'All Running Order'!$A$6:$CY$64,AR$102,FALSE),"")</f>
        <v/>
      </c>
      <c r="AS22" s="11" t="str">
        <f>IFERROR(VLOOKUP($A22,'All Running Order'!$A$6:$CY$64,AS$102,FALSE),"")</f>
        <v/>
      </c>
      <c r="AT22" s="11" t="str">
        <f>IFERROR(VLOOKUP($A22,'All Running Order'!$A$6:$CY$64,AT$102,FALSE),"")</f>
        <v/>
      </c>
      <c r="AU22" s="11" t="str">
        <f>IFERROR(VLOOKUP($A22,'All Running Order'!$A$6:$CY$64,AU$102,FALSE),"")</f>
        <v/>
      </c>
      <c r="AV22" s="11" t="str">
        <f>IFERROR(VLOOKUP($A22,'All Running Order'!$A$6:$CY$64,AV$102,FALSE),"")</f>
        <v/>
      </c>
      <c r="AW22" s="11" t="str">
        <f>IFERROR(VLOOKUP($A22,'All Running Order'!$A$6:$CY$64,AW$102,FALSE),"")</f>
        <v/>
      </c>
      <c r="AX22" s="11" t="str">
        <f>IFERROR(VLOOKUP($A22,'All Running Order'!$A$6:$CY$64,AX$102,FALSE),"")</f>
        <v/>
      </c>
      <c r="AY22" s="11" t="str">
        <f>IFERROR(VLOOKUP($A22,'All Running Order'!$A$6:$CY$64,AY$102,FALSE),"")</f>
        <v/>
      </c>
      <c r="AZ22" s="11" t="str">
        <f>IFERROR(VLOOKUP($A22,'All Running Order'!$A$6:$CY$64,AZ$102,FALSE),"")</f>
        <v/>
      </c>
      <c r="BA22" s="11" t="str">
        <f>IFERROR(VLOOKUP($A22,'All Running Order'!$A$6:$CY$64,BA$102,FALSE),"")</f>
        <v/>
      </c>
      <c r="BB22" s="11" t="str">
        <f>IFERROR(VLOOKUP($A22,'All Running Order'!$A$6:$CY$64,BB$102,FALSE),"")</f>
        <v/>
      </c>
      <c r="BC22" s="11" t="str">
        <f>IFERROR(VLOOKUP($A22,'All Running Order'!$A$6:$CY$64,BC$102,FALSE),"")</f>
        <v/>
      </c>
      <c r="BD22" s="11" t="str">
        <f>IFERROR(VLOOKUP($A22,'All Running Order'!$A$6:$CY$64,BD$102,FALSE),"")</f>
        <v/>
      </c>
      <c r="BE22" s="11" t="str">
        <f>IFERROR(VLOOKUP($A22,'All Running Order'!$A$6:$CY$64,BE$102,FALSE),"")</f>
        <v/>
      </c>
      <c r="BF22" s="11" t="str">
        <f>IFERROR(VLOOKUP($A22,'All Running Order'!$A$6:$CY$64,BF$102,FALSE),"")</f>
        <v/>
      </c>
      <c r="BG22" s="11" t="str">
        <f>IFERROR(VLOOKUP($A22,'All Running Order'!$A$6:$CY$64,BG$102,FALSE),"")</f>
        <v/>
      </c>
      <c r="BH22" s="11" t="str">
        <f>IFERROR(VLOOKUP($A22,'All Running Order'!$A$6:$CY$64,BH$102,FALSE),"")</f>
        <v/>
      </c>
      <c r="BI22" s="11" t="str">
        <f>IFERROR(VLOOKUP($A22,'All Running Order'!$A$6:$CY$64,BI$102,FALSE),"")</f>
        <v/>
      </c>
      <c r="BJ22" s="11" t="str">
        <f>IFERROR(VLOOKUP($A22,'All Running Order'!$A$6:$CY$64,BJ$102,FALSE),"")</f>
        <v/>
      </c>
      <c r="BK22" s="11" t="str">
        <f>IFERROR(VLOOKUP($A22,'All Running Order'!$A$6:$CY$64,BK$102,FALSE),"")</f>
        <v/>
      </c>
      <c r="BL22" s="11" t="str">
        <f>IFERROR(VLOOKUP($A22,'All Running Order'!$A$6:$CY$64,BL$102,FALSE),"")</f>
        <v/>
      </c>
      <c r="BM22" s="11" t="str">
        <f>IFERROR(VLOOKUP($A22,'All Running Order'!$A$6:$CY$64,BM$102,FALSE),"")</f>
        <v/>
      </c>
      <c r="BN22" s="11" t="str">
        <f>IFERROR(VLOOKUP($A22,'All Running Order'!$A$6:$CY$64,BN$102,FALSE),"")</f>
        <v/>
      </c>
      <c r="BO22" s="11" t="str">
        <f>IFERROR(VLOOKUP($A22,'All Running Order'!$A$6:$CY$64,BO$102,FALSE),"")</f>
        <v/>
      </c>
      <c r="BP22" s="11" t="str">
        <f>IFERROR(VLOOKUP($A22,'All Running Order'!$A$6:$CY$64,BP$102,FALSE),"")</f>
        <v/>
      </c>
      <c r="BQ22" s="11" t="str">
        <f>IFERROR(VLOOKUP($A22,'All Running Order'!$A$6:$CY$64,BQ$102,FALSE),"")</f>
        <v/>
      </c>
      <c r="BR22" s="11" t="str">
        <f>IFERROR(VLOOKUP($A22,'All Running Order'!$A$6:$CY$64,BR$102,FALSE),"")</f>
        <v/>
      </c>
      <c r="BS22" s="11" t="str">
        <f>IFERROR(VLOOKUP($A22,'All Running Order'!$A$6:$CY$64,BS$102,FALSE),"")</f>
        <v/>
      </c>
      <c r="BT22" s="11" t="str">
        <f>IFERROR(VLOOKUP($A22,'All Running Order'!$A$6:$CY$64,BT$102,FALSE),"")</f>
        <v/>
      </c>
      <c r="BU22" s="11" t="str">
        <f>IFERROR(VLOOKUP($A22,'All Running Order'!$A$6:$CY$64,BU$102,FALSE),"")</f>
        <v/>
      </c>
      <c r="BV22" s="11" t="str">
        <f>IFERROR(VLOOKUP($A22,'All Running Order'!$A$6:$CY$64,BV$102,FALSE),"")</f>
        <v/>
      </c>
      <c r="BW22" s="11" t="str">
        <f>IFERROR(VLOOKUP($A22,'All Running Order'!$A$6:$CY$64,BW$102,FALSE),"")</f>
        <v/>
      </c>
      <c r="BX22" s="11" t="str">
        <f>IFERROR(VLOOKUP($A22,'All Running Order'!$A$6:$CY$64,BX$102,FALSE),"")</f>
        <v/>
      </c>
      <c r="BY22" s="11" t="str">
        <f>IFERROR(VLOOKUP($A22,'All Running Order'!$A$6:$CY$64,BY$102,FALSE),"")</f>
        <v/>
      </c>
      <c r="BZ22" s="11" t="str">
        <f>IFERROR(VLOOKUP($A22,'All Running Order'!$A$6:$CY$64,BZ$102,FALSE),"")</f>
        <v/>
      </c>
      <c r="CA22" s="11" t="str">
        <f>IFERROR(VLOOKUP($A22,'All Running Order'!$A$6:$CY$64,CA$102,FALSE),"")</f>
        <v/>
      </c>
      <c r="CB22" s="11" t="str">
        <f>IFERROR(VLOOKUP($A22,'All Running Order'!$A$6:$CY$64,CB$102,FALSE),"")</f>
        <v/>
      </c>
      <c r="CC22" s="11" t="str">
        <f>IFERROR(VLOOKUP($A22,'All Running Order'!$A$6:$CY$64,CC$102,FALSE),"")</f>
        <v/>
      </c>
      <c r="CD22" s="11" t="str">
        <f>IFERROR(VLOOKUP($A22,'All Running Order'!$A$6:$CY$64,CD$102,FALSE),"")</f>
        <v/>
      </c>
      <c r="CE22" s="11" t="str">
        <f>IFERROR(VLOOKUP($A22,'All Running Order'!$A$6:$CY$64,CE$102,FALSE),"")</f>
        <v/>
      </c>
      <c r="CF22" s="11" t="str">
        <f>IFERROR(VLOOKUP($A22,'All Running Order'!$A$6:$CY$64,CF$102,FALSE),"")</f>
        <v/>
      </c>
      <c r="CG22" s="11" t="str">
        <f>IFERROR(VLOOKUP($A22,'All Running Order'!$A$6:$CY$64,CG$102,FALSE),"")</f>
        <v/>
      </c>
      <c r="CH22" s="11" t="str">
        <f>IFERROR(VLOOKUP($A22,'All Running Order'!$A$6:$CY$64,CH$102,FALSE),"")</f>
        <v/>
      </c>
      <c r="CI22" s="11" t="str">
        <f>IFERROR(VLOOKUP($A22,'All Running Order'!$A$6:$CY$64,CI$102,FALSE),"")</f>
        <v/>
      </c>
      <c r="CJ22" s="11" t="str">
        <f>IFERROR(VLOOKUP($A22,'All Running Order'!$A$6:$CY$64,CJ$102,FALSE),"")</f>
        <v/>
      </c>
      <c r="CK22" s="11" t="str">
        <f>IFERROR(VLOOKUP($A22,'All Running Order'!$A$6:$CY$64,CK$102,FALSE),"")</f>
        <v/>
      </c>
      <c r="CL22" s="11" t="str">
        <f>IFERROR(VLOOKUP($A22,'All Running Order'!$A$6:$CY$64,CL$102,FALSE),"")</f>
        <v/>
      </c>
      <c r="CM22" s="11" t="str">
        <f>IFERROR(VLOOKUP($A22,'All Running Order'!$A$6:$CY$64,CM$102,FALSE),"")</f>
        <v/>
      </c>
      <c r="CN22" s="11" t="str">
        <f>IFERROR(VLOOKUP($A22,'All Running Order'!$A$6:$CY$64,CN$102,FALSE),"")</f>
        <v/>
      </c>
      <c r="CO22" s="11" t="str">
        <f>IFERROR(VLOOKUP($A22,'All Running Order'!$A$6:$CY$64,CO$102,FALSE),"")</f>
        <v/>
      </c>
      <c r="CP22" s="11" t="str">
        <f>IFERROR(VLOOKUP($A22,'All Running Order'!$A$6:$CY$64,CP$102,FALSE),"")</f>
        <v/>
      </c>
      <c r="CQ22" s="11" t="str">
        <f>IFERROR(VLOOKUP($A22,'All Running Order'!$A$6:$CY$64,CQ$102,FALSE),"")</f>
        <v/>
      </c>
      <c r="CR22" s="11" t="str">
        <f>IFERROR(VLOOKUP($A22,'All Running Order'!$A$6:$CY$64,CR$102,FALSE),"")</f>
        <v/>
      </c>
      <c r="CS22" s="11" t="str">
        <f>IFERROR(VLOOKUP($A22,'All Running Order'!$A$6:$CY$64,CS$102,FALSE),"")</f>
        <v/>
      </c>
      <c r="CT22" s="11" t="str">
        <f>IFERROR(VLOOKUP($A22,'All Running Order'!$A$6:$CY$64,CT$102,FALSE),"")</f>
        <v/>
      </c>
      <c r="CU22" s="11" t="str">
        <f>IFERROR(VLOOKUP($A22,'All Running Order'!$A$6:$CY$64,CU$102,FALSE),"")</f>
        <v/>
      </c>
      <c r="CV22" s="11" t="str">
        <f>IFERROR(VLOOKUP($A22,'All Running Order'!$A$6:$CY$64,CV$102,FALSE),"")</f>
        <v/>
      </c>
      <c r="CW22" s="11" t="str">
        <f>IFERROR(VLOOKUP($A22,'All Running Order'!$A$6:$CY$64,CW$102,FALSE),"")</f>
        <v/>
      </c>
      <c r="CX22" s="11" t="str">
        <f>IFERROR(VLOOKUP($A22,'All Running Order'!$A$6:$CY$64,CX$102,FALSE),"")</f>
        <v/>
      </c>
      <c r="CY22" s="11" t="str">
        <f>IFERROR(VLOOKUP($A22,'All Running Order'!$A$6:$CY$64,CY$102,FALSE),"")</f>
        <v/>
      </c>
    </row>
    <row r="23" spans="1:103" x14ac:dyDescent="0.45">
      <c r="A23" s="2">
        <v>18</v>
      </c>
      <c r="B23" s="11" t="str">
        <f>IFERROR(VLOOKUP($A23,'All Running Order'!$A$6:$CY$64,B$102,FALSE),"")</f>
        <v/>
      </c>
      <c r="C23" s="11" t="str">
        <f>IFERROR(VLOOKUP($A23,'All Running Order'!$A$6:$CY$64,C$102,FALSE),"")</f>
        <v/>
      </c>
      <c r="D23" s="11" t="str">
        <f>IFERROR(VLOOKUP($A23,'All Running Order'!$A$6:$CY$64,D$102,FALSE),"")</f>
        <v/>
      </c>
      <c r="E23" s="11" t="str">
        <f>IFERROR(VLOOKUP($A23,'All Running Order'!$A$6:$CY$64,E$102,FALSE),"")</f>
        <v/>
      </c>
      <c r="F23" s="11" t="str">
        <f>IFERROR(VLOOKUP($A23,'All Running Order'!$A$6:$CY$64,F$102,FALSE),"")</f>
        <v/>
      </c>
      <c r="G23" s="11" t="str">
        <f>IFERROR(VLOOKUP($A23,'All Running Order'!$A$6:$CY$64,G$102,FALSE),"")</f>
        <v/>
      </c>
      <c r="H23" s="11" t="str">
        <f>IFERROR(VLOOKUP($A23,'All Running Order'!$A$6:$CY$64,H$102,FALSE),"")</f>
        <v/>
      </c>
      <c r="I23" s="11" t="str">
        <f>IFERROR(VLOOKUP($A23,'All Running Order'!$A$6:$CY$64,I$102,FALSE),"")</f>
        <v/>
      </c>
      <c r="J23" s="11" t="str">
        <f>IFERROR(VLOOKUP($A23,'All Running Order'!$A$6:$CY$64,J$102,FALSE),"")</f>
        <v/>
      </c>
      <c r="K23" s="11" t="str">
        <f>IFERROR(VLOOKUP($A23,'All Running Order'!$A$6:$CY$64,K$102,FALSE),"")</f>
        <v/>
      </c>
      <c r="L23" s="11" t="str">
        <f>IFERROR(VLOOKUP($A23,'All Running Order'!$A$6:$CY$64,L$102,FALSE),"")</f>
        <v/>
      </c>
      <c r="M23" s="11" t="str">
        <f>IFERROR(VLOOKUP($A23,'All Running Order'!$A$6:$CY$64,M$102,FALSE),"")</f>
        <v/>
      </c>
      <c r="N23" s="11" t="str">
        <f>IFERROR(VLOOKUP($A23,'All Running Order'!$A$6:$CY$64,N$102,FALSE),"")</f>
        <v/>
      </c>
      <c r="O23" s="11" t="str">
        <f>IFERROR(VLOOKUP($A23,'All Running Order'!$A$6:$CY$64,O$102,FALSE),"")</f>
        <v/>
      </c>
      <c r="P23" s="11" t="str">
        <f>IFERROR(VLOOKUP($A23,'All Running Order'!$A$6:$CY$64,P$102,FALSE),"")</f>
        <v/>
      </c>
      <c r="Q23" s="11" t="str">
        <f>IFERROR(VLOOKUP($A23,'All Running Order'!$A$6:$CY$64,Q$102,FALSE),"")</f>
        <v/>
      </c>
      <c r="R23" s="11" t="str">
        <f>IFERROR(VLOOKUP($A23,'All Running Order'!$A$6:$CY$64,R$102,FALSE),"")</f>
        <v/>
      </c>
      <c r="S23" s="11" t="str">
        <f>IFERROR(VLOOKUP($A23,'All Running Order'!$A$6:$CY$64,S$102,FALSE),"")</f>
        <v/>
      </c>
      <c r="T23" s="11" t="str">
        <f>IFERROR(VLOOKUP($A23,'All Running Order'!$A$6:$CY$64,T$102,FALSE),"")</f>
        <v/>
      </c>
      <c r="U23" s="11" t="str">
        <f>IFERROR(VLOOKUP($A23,'All Running Order'!$A$6:$CY$64,U$102,FALSE),"")</f>
        <v/>
      </c>
      <c r="V23" s="11" t="str">
        <f>IFERROR(VLOOKUP($A23,'All Running Order'!$A$6:$CY$64,V$102,FALSE),"")</f>
        <v/>
      </c>
      <c r="W23" s="11" t="str">
        <f>IFERROR(VLOOKUP($A23,'All Running Order'!$A$6:$CY$64,W$102,FALSE),"")</f>
        <v/>
      </c>
      <c r="X23" s="11" t="str">
        <f>IFERROR(VLOOKUP($A23,'All Running Order'!$A$6:$CY$64,X$102,FALSE),"")</f>
        <v/>
      </c>
      <c r="Y23" s="11" t="str">
        <f>IFERROR(VLOOKUP($A23,'All Running Order'!$A$6:$CY$64,Y$102,FALSE),"")</f>
        <v/>
      </c>
      <c r="Z23" s="11" t="str">
        <f>IFERROR(VLOOKUP($A23,'All Running Order'!$A$6:$CY$64,Z$102,FALSE),"")</f>
        <v/>
      </c>
      <c r="AA23" s="11" t="str">
        <f>IFERROR(VLOOKUP($A23,'All Running Order'!$A$6:$CY$64,AA$102,FALSE),"")</f>
        <v/>
      </c>
      <c r="AB23" s="11" t="str">
        <f>IFERROR(VLOOKUP($A23,'All Running Order'!$A$6:$CY$64,AB$102,FALSE),"")</f>
        <v/>
      </c>
      <c r="AC23" s="11" t="str">
        <f>IFERROR(VLOOKUP($A23,'All Running Order'!$A$6:$CY$64,AC$102,FALSE),"")</f>
        <v/>
      </c>
      <c r="AD23" s="11" t="str">
        <f>IFERROR(VLOOKUP($A23,'All Running Order'!$A$6:$CY$64,AD$102,FALSE),"")</f>
        <v/>
      </c>
      <c r="AE23" s="11" t="str">
        <f>IFERROR(VLOOKUP($A23,'All Running Order'!$A$6:$CY$64,AE$102,FALSE),"")</f>
        <v/>
      </c>
      <c r="AF23" s="11" t="str">
        <f>IFERROR(VLOOKUP($A23,'All Running Order'!$A$6:$CY$64,AF$102,FALSE),"")</f>
        <v/>
      </c>
      <c r="AG23" s="11" t="str">
        <f>IFERROR(VLOOKUP($A23,'All Running Order'!$A$6:$CY$64,AG$102,FALSE),"")</f>
        <v/>
      </c>
      <c r="AH23" s="11" t="str">
        <f>IFERROR(VLOOKUP($A23,'All Running Order'!$A$6:$CY$64,AH$102,FALSE),"")</f>
        <v/>
      </c>
      <c r="AI23" s="11" t="str">
        <f>IFERROR(VLOOKUP($A23,'All Running Order'!$A$6:$CY$64,AI$102,FALSE),"")</f>
        <v/>
      </c>
      <c r="AJ23" s="11" t="str">
        <f>IFERROR(VLOOKUP($A23,'All Running Order'!$A$6:$CY$64,AJ$102,FALSE),"")</f>
        <v/>
      </c>
      <c r="AK23" s="11" t="str">
        <f>IFERROR(VLOOKUP($A23,'All Running Order'!$A$6:$CY$64,AK$102,FALSE),"")</f>
        <v/>
      </c>
      <c r="AL23" s="11" t="str">
        <f>IFERROR(VLOOKUP($A23,'All Running Order'!$A$6:$CY$64,AL$102,FALSE),"")</f>
        <v/>
      </c>
      <c r="AM23" s="11" t="str">
        <f>IFERROR(VLOOKUP($A23,'All Running Order'!$A$6:$CY$64,AM$102,FALSE),"")</f>
        <v/>
      </c>
      <c r="AN23" s="11" t="str">
        <f>IFERROR(VLOOKUP($A23,'All Running Order'!$A$6:$CY$64,AN$102,FALSE),"")</f>
        <v/>
      </c>
      <c r="AO23" s="11" t="str">
        <f>IFERROR(VLOOKUP($A23,'All Running Order'!$A$6:$CY$64,AO$102,FALSE),"")</f>
        <v/>
      </c>
      <c r="AP23" s="11" t="str">
        <f>IFERROR(VLOOKUP($A23,'All Running Order'!$A$6:$CY$64,AP$102,FALSE),"")</f>
        <v/>
      </c>
      <c r="AQ23" s="11" t="str">
        <f>IFERROR(VLOOKUP($A23,'All Running Order'!$A$6:$CY$64,AQ$102,FALSE),"")</f>
        <v/>
      </c>
      <c r="AR23" s="11" t="str">
        <f>IFERROR(VLOOKUP($A23,'All Running Order'!$A$6:$CY$64,AR$102,FALSE),"")</f>
        <v/>
      </c>
      <c r="AS23" s="11" t="str">
        <f>IFERROR(VLOOKUP($A23,'All Running Order'!$A$6:$CY$64,AS$102,FALSE),"")</f>
        <v/>
      </c>
      <c r="AT23" s="11" t="str">
        <f>IFERROR(VLOOKUP($A23,'All Running Order'!$A$6:$CY$64,AT$102,FALSE),"")</f>
        <v/>
      </c>
      <c r="AU23" s="11" t="str">
        <f>IFERROR(VLOOKUP($A23,'All Running Order'!$A$6:$CY$64,AU$102,FALSE),"")</f>
        <v/>
      </c>
      <c r="AV23" s="11" t="str">
        <f>IFERROR(VLOOKUP($A23,'All Running Order'!$A$6:$CY$64,AV$102,FALSE),"")</f>
        <v/>
      </c>
      <c r="AW23" s="11" t="str">
        <f>IFERROR(VLOOKUP($A23,'All Running Order'!$A$6:$CY$64,AW$102,FALSE),"")</f>
        <v/>
      </c>
      <c r="AX23" s="11" t="str">
        <f>IFERROR(VLOOKUP($A23,'All Running Order'!$A$6:$CY$64,AX$102,FALSE),"")</f>
        <v/>
      </c>
      <c r="AY23" s="11" t="str">
        <f>IFERROR(VLOOKUP($A23,'All Running Order'!$A$6:$CY$64,AY$102,FALSE),"")</f>
        <v/>
      </c>
      <c r="AZ23" s="11" t="str">
        <f>IFERROR(VLOOKUP($A23,'All Running Order'!$A$6:$CY$64,AZ$102,FALSE),"")</f>
        <v/>
      </c>
      <c r="BA23" s="11" t="str">
        <f>IFERROR(VLOOKUP($A23,'All Running Order'!$A$6:$CY$64,BA$102,FALSE),"")</f>
        <v/>
      </c>
      <c r="BB23" s="11" t="str">
        <f>IFERROR(VLOOKUP($A23,'All Running Order'!$A$6:$CY$64,BB$102,FALSE),"")</f>
        <v/>
      </c>
      <c r="BC23" s="11" t="str">
        <f>IFERROR(VLOOKUP($A23,'All Running Order'!$A$6:$CY$64,BC$102,FALSE),"")</f>
        <v/>
      </c>
      <c r="BD23" s="11" t="str">
        <f>IFERROR(VLOOKUP($A23,'All Running Order'!$A$6:$CY$64,BD$102,FALSE),"")</f>
        <v/>
      </c>
      <c r="BE23" s="11" t="str">
        <f>IFERROR(VLOOKUP($A23,'All Running Order'!$A$6:$CY$64,BE$102,FALSE),"")</f>
        <v/>
      </c>
      <c r="BF23" s="11" t="str">
        <f>IFERROR(VLOOKUP($A23,'All Running Order'!$A$6:$CY$64,BF$102,FALSE),"")</f>
        <v/>
      </c>
      <c r="BG23" s="11" t="str">
        <f>IFERROR(VLOOKUP($A23,'All Running Order'!$A$6:$CY$64,BG$102,FALSE),"")</f>
        <v/>
      </c>
      <c r="BH23" s="11" t="str">
        <f>IFERROR(VLOOKUP($A23,'All Running Order'!$A$6:$CY$64,BH$102,FALSE),"")</f>
        <v/>
      </c>
      <c r="BI23" s="11" t="str">
        <f>IFERROR(VLOOKUP($A23,'All Running Order'!$A$6:$CY$64,BI$102,FALSE),"")</f>
        <v/>
      </c>
      <c r="BJ23" s="11" t="str">
        <f>IFERROR(VLOOKUP($A23,'All Running Order'!$A$6:$CY$64,BJ$102,FALSE),"")</f>
        <v/>
      </c>
      <c r="BK23" s="11" t="str">
        <f>IFERROR(VLOOKUP($A23,'All Running Order'!$A$6:$CY$64,BK$102,FALSE),"")</f>
        <v/>
      </c>
      <c r="BL23" s="11" t="str">
        <f>IFERROR(VLOOKUP($A23,'All Running Order'!$A$6:$CY$64,BL$102,FALSE),"")</f>
        <v/>
      </c>
      <c r="BM23" s="11" t="str">
        <f>IFERROR(VLOOKUP($A23,'All Running Order'!$A$6:$CY$64,BM$102,FALSE),"")</f>
        <v/>
      </c>
      <c r="BN23" s="11" t="str">
        <f>IFERROR(VLOOKUP($A23,'All Running Order'!$A$6:$CY$64,BN$102,FALSE),"")</f>
        <v/>
      </c>
      <c r="BO23" s="11" t="str">
        <f>IFERROR(VLOOKUP($A23,'All Running Order'!$A$6:$CY$64,BO$102,FALSE),"")</f>
        <v/>
      </c>
      <c r="BP23" s="11" t="str">
        <f>IFERROR(VLOOKUP($A23,'All Running Order'!$A$6:$CY$64,BP$102,FALSE),"")</f>
        <v/>
      </c>
      <c r="BQ23" s="11" t="str">
        <f>IFERROR(VLOOKUP($A23,'All Running Order'!$A$6:$CY$64,BQ$102,FALSE),"")</f>
        <v/>
      </c>
      <c r="BR23" s="11" t="str">
        <f>IFERROR(VLOOKUP($A23,'All Running Order'!$A$6:$CY$64,BR$102,FALSE),"")</f>
        <v/>
      </c>
      <c r="BS23" s="11" t="str">
        <f>IFERROR(VLOOKUP($A23,'All Running Order'!$A$6:$CY$64,BS$102,FALSE),"")</f>
        <v/>
      </c>
      <c r="BT23" s="11" t="str">
        <f>IFERROR(VLOOKUP($A23,'All Running Order'!$A$6:$CY$64,BT$102,FALSE),"")</f>
        <v/>
      </c>
      <c r="BU23" s="11" t="str">
        <f>IFERROR(VLOOKUP($A23,'All Running Order'!$A$6:$CY$64,BU$102,FALSE),"")</f>
        <v/>
      </c>
      <c r="BV23" s="11" t="str">
        <f>IFERROR(VLOOKUP($A23,'All Running Order'!$A$6:$CY$64,BV$102,FALSE),"")</f>
        <v/>
      </c>
      <c r="BW23" s="11" t="str">
        <f>IFERROR(VLOOKUP($A23,'All Running Order'!$A$6:$CY$64,BW$102,FALSE),"")</f>
        <v/>
      </c>
      <c r="BX23" s="11" t="str">
        <f>IFERROR(VLOOKUP($A23,'All Running Order'!$A$6:$CY$64,BX$102,FALSE),"")</f>
        <v/>
      </c>
      <c r="BY23" s="11" t="str">
        <f>IFERROR(VLOOKUP($A23,'All Running Order'!$A$6:$CY$64,BY$102,FALSE),"")</f>
        <v/>
      </c>
      <c r="BZ23" s="11" t="str">
        <f>IFERROR(VLOOKUP($A23,'All Running Order'!$A$6:$CY$64,BZ$102,FALSE),"")</f>
        <v/>
      </c>
      <c r="CA23" s="11" t="str">
        <f>IFERROR(VLOOKUP($A23,'All Running Order'!$A$6:$CY$64,CA$102,FALSE),"")</f>
        <v/>
      </c>
      <c r="CB23" s="11" t="str">
        <f>IFERROR(VLOOKUP($A23,'All Running Order'!$A$6:$CY$64,CB$102,FALSE),"")</f>
        <v/>
      </c>
      <c r="CC23" s="11" t="str">
        <f>IFERROR(VLOOKUP($A23,'All Running Order'!$A$6:$CY$64,CC$102,FALSE),"")</f>
        <v/>
      </c>
      <c r="CD23" s="11" t="str">
        <f>IFERROR(VLOOKUP($A23,'All Running Order'!$A$6:$CY$64,CD$102,FALSE),"")</f>
        <v/>
      </c>
      <c r="CE23" s="11" t="str">
        <f>IFERROR(VLOOKUP($A23,'All Running Order'!$A$6:$CY$64,CE$102,FALSE),"")</f>
        <v/>
      </c>
      <c r="CF23" s="11" t="str">
        <f>IFERROR(VLOOKUP($A23,'All Running Order'!$A$6:$CY$64,CF$102,FALSE),"")</f>
        <v/>
      </c>
      <c r="CG23" s="11" t="str">
        <f>IFERROR(VLOOKUP($A23,'All Running Order'!$A$6:$CY$64,CG$102,FALSE),"")</f>
        <v/>
      </c>
      <c r="CH23" s="11" t="str">
        <f>IFERROR(VLOOKUP($A23,'All Running Order'!$A$6:$CY$64,CH$102,FALSE),"")</f>
        <v/>
      </c>
      <c r="CI23" s="11" t="str">
        <f>IFERROR(VLOOKUP($A23,'All Running Order'!$A$6:$CY$64,CI$102,FALSE),"")</f>
        <v/>
      </c>
      <c r="CJ23" s="11" t="str">
        <f>IFERROR(VLOOKUP($A23,'All Running Order'!$A$6:$CY$64,CJ$102,FALSE),"")</f>
        <v/>
      </c>
      <c r="CK23" s="11" t="str">
        <f>IFERROR(VLOOKUP($A23,'All Running Order'!$A$6:$CY$64,CK$102,FALSE),"")</f>
        <v/>
      </c>
      <c r="CL23" s="11" t="str">
        <f>IFERROR(VLOOKUP($A23,'All Running Order'!$A$6:$CY$64,CL$102,FALSE),"")</f>
        <v/>
      </c>
      <c r="CM23" s="11" t="str">
        <f>IFERROR(VLOOKUP($A23,'All Running Order'!$A$6:$CY$64,CM$102,FALSE),"")</f>
        <v/>
      </c>
      <c r="CN23" s="11" t="str">
        <f>IFERROR(VLOOKUP($A23,'All Running Order'!$A$6:$CY$64,CN$102,FALSE),"")</f>
        <v/>
      </c>
      <c r="CO23" s="11" t="str">
        <f>IFERROR(VLOOKUP($A23,'All Running Order'!$A$6:$CY$64,CO$102,FALSE),"")</f>
        <v/>
      </c>
      <c r="CP23" s="11" t="str">
        <f>IFERROR(VLOOKUP($A23,'All Running Order'!$A$6:$CY$64,CP$102,FALSE),"")</f>
        <v/>
      </c>
      <c r="CQ23" s="11" t="str">
        <f>IFERROR(VLOOKUP($A23,'All Running Order'!$A$6:$CY$64,CQ$102,FALSE),"")</f>
        <v/>
      </c>
      <c r="CR23" s="11" t="str">
        <f>IFERROR(VLOOKUP($A23,'All Running Order'!$A$6:$CY$64,CR$102,FALSE),"")</f>
        <v/>
      </c>
      <c r="CS23" s="11" t="str">
        <f>IFERROR(VLOOKUP($A23,'All Running Order'!$A$6:$CY$64,CS$102,FALSE),"")</f>
        <v/>
      </c>
      <c r="CT23" s="11" t="str">
        <f>IFERROR(VLOOKUP($A23,'All Running Order'!$A$6:$CY$64,CT$102,FALSE),"")</f>
        <v/>
      </c>
      <c r="CU23" s="11" t="str">
        <f>IFERROR(VLOOKUP($A23,'All Running Order'!$A$6:$CY$64,CU$102,FALSE),"")</f>
        <v/>
      </c>
      <c r="CV23" s="11" t="str">
        <f>IFERROR(VLOOKUP($A23,'All Running Order'!$A$6:$CY$64,CV$102,FALSE),"")</f>
        <v/>
      </c>
      <c r="CW23" s="11" t="str">
        <f>IFERROR(VLOOKUP($A23,'All Running Order'!$A$6:$CY$64,CW$102,FALSE),"")</f>
        <v/>
      </c>
      <c r="CX23" s="11" t="str">
        <f>IFERROR(VLOOKUP($A23,'All Running Order'!$A$6:$CY$64,CX$102,FALSE),"")</f>
        <v/>
      </c>
      <c r="CY23" s="11" t="str">
        <f>IFERROR(VLOOKUP($A23,'All Running Order'!$A$6:$CY$64,CY$102,FALSE),"")</f>
        <v/>
      </c>
    </row>
    <row r="24" spans="1:103" x14ac:dyDescent="0.45">
      <c r="A24" s="2">
        <v>19</v>
      </c>
      <c r="B24" s="11" t="str">
        <f>IFERROR(VLOOKUP($A24,'All Running Order'!$A$6:$CY$64,B$102,FALSE),"")</f>
        <v/>
      </c>
      <c r="C24" s="11" t="str">
        <f>IFERROR(VLOOKUP($A24,'All Running Order'!$A$6:$CY$64,C$102,FALSE),"")</f>
        <v/>
      </c>
      <c r="D24" s="11" t="str">
        <f>IFERROR(VLOOKUP($A24,'All Running Order'!$A$6:$CY$64,D$102,FALSE),"")</f>
        <v/>
      </c>
      <c r="E24" s="11" t="str">
        <f>IFERROR(VLOOKUP($A24,'All Running Order'!$A$6:$CY$64,E$102,FALSE),"")</f>
        <v/>
      </c>
      <c r="F24" s="11" t="str">
        <f>IFERROR(VLOOKUP($A24,'All Running Order'!$A$6:$CY$64,F$102,FALSE),"")</f>
        <v/>
      </c>
      <c r="G24" s="11" t="str">
        <f>IFERROR(VLOOKUP($A24,'All Running Order'!$A$6:$CY$64,G$102,FALSE),"")</f>
        <v/>
      </c>
      <c r="H24" s="11" t="str">
        <f>IFERROR(VLOOKUP($A24,'All Running Order'!$A$6:$CY$64,H$102,FALSE),"")</f>
        <v/>
      </c>
      <c r="I24" s="11" t="str">
        <f>IFERROR(VLOOKUP($A24,'All Running Order'!$A$6:$CY$64,I$102,FALSE),"")</f>
        <v/>
      </c>
      <c r="J24" s="11" t="str">
        <f>IFERROR(VLOOKUP($A24,'All Running Order'!$A$6:$CY$64,J$102,FALSE),"")</f>
        <v/>
      </c>
      <c r="K24" s="11" t="str">
        <f>IFERROR(VLOOKUP($A24,'All Running Order'!$A$6:$CY$64,K$102,FALSE),"")</f>
        <v/>
      </c>
      <c r="L24" s="11" t="str">
        <f>IFERROR(VLOOKUP($A24,'All Running Order'!$A$6:$CY$64,L$102,FALSE),"")</f>
        <v/>
      </c>
      <c r="M24" s="11" t="str">
        <f>IFERROR(VLOOKUP($A24,'All Running Order'!$A$6:$CY$64,M$102,FALSE),"")</f>
        <v/>
      </c>
      <c r="N24" s="11" t="str">
        <f>IFERROR(VLOOKUP($A24,'All Running Order'!$A$6:$CY$64,N$102,FALSE),"")</f>
        <v/>
      </c>
      <c r="O24" s="11" t="str">
        <f>IFERROR(VLOOKUP($A24,'All Running Order'!$A$6:$CY$64,O$102,FALSE),"")</f>
        <v/>
      </c>
      <c r="P24" s="11" t="str">
        <f>IFERROR(VLOOKUP($A24,'All Running Order'!$A$6:$CY$64,P$102,FALSE),"")</f>
        <v/>
      </c>
      <c r="Q24" s="11" t="str">
        <f>IFERROR(VLOOKUP($A24,'All Running Order'!$A$6:$CY$64,Q$102,FALSE),"")</f>
        <v/>
      </c>
      <c r="R24" s="11" t="str">
        <f>IFERROR(VLOOKUP($A24,'All Running Order'!$A$6:$CY$64,R$102,FALSE),"")</f>
        <v/>
      </c>
      <c r="S24" s="11" t="str">
        <f>IFERROR(VLOOKUP($A24,'All Running Order'!$A$6:$CY$64,S$102,FALSE),"")</f>
        <v/>
      </c>
      <c r="T24" s="11" t="str">
        <f>IFERROR(VLOOKUP($A24,'All Running Order'!$A$6:$CY$64,T$102,FALSE),"")</f>
        <v/>
      </c>
      <c r="U24" s="11" t="str">
        <f>IFERROR(VLOOKUP($A24,'All Running Order'!$A$6:$CY$64,U$102,FALSE),"")</f>
        <v/>
      </c>
      <c r="V24" s="11" t="str">
        <f>IFERROR(VLOOKUP($A24,'All Running Order'!$A$6:$CY$64,V$102,FALSE),"")</f>
        <v/>
      </c>
      <c r="W24" s="11" t="str">
        <f>IFERROR(VLOOKUP($A24,'All Running Order'!$A$6:$CY$64,W$102,FALSE),"")</f>
        <v/>
      </c>
      <c r="X24" s="11" t="str">
        <f>IFERROR(VLOOKUP($A24,'All Running Order'!$A$6:$CY$64,X$102,FALSE),"")</f>
        <v/>
      </c>
      <c r="Y24" s="11" t="str">
        <f>IFERROR(VLOOKUP($A24,'All Running Order'!$A$6:$CY$64,Y$102,FALSE),"")</f>
        <v/>
      </c>
      <c r="Z24" s="11" t="str">
        <f>IFERROR(VLOOKUP($A24,'All Running Order'!$A$6:$CY$64,Z$102,FALSE),"")</f>
        <v/>
      </c>
      <c r="AA24" s="11" t="str">
        <f>IFERROR(VLOOKUP($A24,'All Running Order'!$A$6:$CY$64,AA$102,FALSE),"")</f>
        <v/>
      </c>
      <c r="AB24" s="11" t="str">
        <f>IFERROR(VLOOKUP($A24,'All Running Order'!$A$6:$CY$64,AB$102,FALSE),"")</f>
        <v/>
      </c>
      <c r="AC24" s="11" t="str">
        <f>IFERROR(VLOOKUP($A24,'All Running Order'!$A$6:$CY$64,AC$102,FALSE),"")</f>
        <v/>
      </c>
      <c r="AD24" s="11" t="str">
        <f>IFERROR(VLOOKUP($A24,'All Running Order'!$A$6:$CY$64,AD$102,FALSE),"")</f>
        <v/>
      </c>
      <c r="AE24" s="11" t="str">
        <f>IFERROR(VLOOKUP($A24,'All Running Order'!$A$6:$CY$64,AE$102,FALSE),"")</f>
        <v/>
      </c>
      <c r="AF24" s="11" t="str">
        <f>IFERROR(VLOOKUP($A24,'All Running Order'!$A$6:$CY$64,AF$102,FALSE),"")</f>
        <v/>
      </c>
      <c r="AG24" s="11" t="str">
        <f>IFERROR(VLOOKUP($A24,'All Running Order'!$A$6:$CY$64,AG$102,FALSE),"")</f>
        <v/>
      </c>
      <c r="AH24" s="11" t="str">
        <f>IFERROR(VLOOKUP($A24,'All Running Order'!$A$6:$CY$64,AH$102,FALSE),"")</f>
        <v/>
      </c>
      <c r="AI24" s="11" t="str">
        <f>IFERROR(VLOOKUP($A24,'All Running Order'!$A$6:$CY$64,AI$102,FALSE),"")</f>
        <v/>
      </c>
      <c r="AJ24" s="11" t="str">
        <f>IFERROR(VLOOKUP($A24,'All Running Order'!$A$6:$CY$64,AJ$102,FALSE),"")</f>
        <v/>
      </c>
      <c r="AK24" s="11" t="str">
        <f>IFERROR(VLOOKUP($A24,'All Running Order'!$A$6:$CY$64,AK$102,FALSE),"")</f>
        <v/>
      </c>
      <c r="AL24" s="11" t="str">
        <f>IFERROR(VLOOKUP($A24,'All Running Order'!$A$6:$CY$64,AL$102,FALSE),"")</f>
        <v/>
      </c>
      <c r="AM24" s="11" t="str">
        <f>IFERROR(VLOOKUP($A24,'All Running Order'!$A$6:$CY$64,AM$102,FALSE),"")</f>
        <v/>
      </c>
      <c r="AN24" s="11" t="str">
        <f>IFERROR(VLOOKUP($A24,'All Running Order'!$A$6:$CY$64,AN$102,FALSE),"")</f>
        <v/>
      </c>
      <c r="AO24" s="11" t="str">
        <f>IFERROR(VLOOKUP($A24,'All Running Order'!$A$6:$CY$64,AO$102,FALSE),"")</f>
        <v/>
      </c>
      <c r="AP24" s="11" t="str">
        <f>IFERROR(VLOOKUP($A24,'All Running Order'!$A$6:$CY$64,AP$102,FALSE),"")</f>
        <v/>
      </c>
      <c r="AQ24" s="11" t="str">
        <f>IFERROR(VLOOKUP($A24,'All Running Order'!$A$6:$CY$64,AQ$102,FALSE),"")</f>
        <v/>
      </c>
      <c r="AR24" s="11" t="str">
        <f>IFERROR(VLOOKUP($A24,'All Running Order'!$A$6:$CY$64,AR$102,FALSE),"")</f>
        <v/>
      </c>
      <c r="AS24" s="11" t="str">
        <f>IFERROR(VLOOKUP($A24,'All Running Order'!$A$6:$CY$64,AS$102,FALSE),"")</f>
        <v/>
      </c>
      <c r="AT24" s="11" t="str">
        <f>IFERROR(VLOOKUP($A24,'All Running Order'!$A$6:$CY$64,AT$102,FALSE),"")</f>
        <v/>
      </c>
      <c r="AU24" s="11" t="str">
        <f>IFERROR(VLOOKUP($A24,'All Running Order'!$A$6:$CY$64,AU$102,FALSE),"")</f>
        <v/>
      </c>
      <c r="AV24" s="11" t="str">
        <f>IFERROR(VLOOKUP($A24,'All Running Order'!$A$6:$CY$64,AV$102,FALSE),"")</f>
        <v/>
      </c>
      <c r="AW24" s="11" t="str">
        <f>IFERROR(VLOOKUP($A24,'All Running Order'!$A$6:$CY$64,AW$102,FALSE),"")</f>
        <v/>
      </c>
      <c r="AX24" s="11" t="str">
        <f>IFERROR(VLOOKUP($A24,'All Running Order'!$A$6:$CY$64,AX$102,FALSE),"")</f>
        <v/>
      </c>
      <c r="AY24" s="11" t="str">
        <f>IFERROR(VLOOKUP($A24,'All Running Order'!$A$6:$CY$64,AY$102,FALSE),"")</f>
        <v/>
      </c>
      <c r="AZ24" s="11" t="str">
        <f>IFERROR(VLOOKUP($A24,'All Running Order'!$A$6:$CY$64,AZ$102,FALSE),"")</f>
        <v/>
      </c>
      <c r="BA24" s="11" t="str">
        <f>IFERROR(VLOOKUP($A24,'All Running Order'!$A$6:$CY$64,BA$102,FALSE),"")</f>
        <v/>
      </c>
      <c r="BB24" s="11" t="str">
        <f>IFERROR(VLOOKUP($A24,'All Running Order'!$A$6:$CY$64,BB$102,FALSE),"")</f>
        <v/>
      </c>
      <c r="BC24" s="11" t="str">
        <f>IFERROR(VLOOKUP($A24,'All Running Order'!$A$6:$CY$64,BC$102,FALSE),"")</f>
        <v/>
      </c>
      <c r="BD24" s="11" t="str">
        <f>IFERROR(VLOOKUP($A24,'All Running Order'!$A$6:$CY$64,BD$102,FALSE),"")</f>
        <v/>
      </c>
      <c r="BE24" s="11" t="str">
        <f>IFERROR(VLOOKUP($A24,'All Running Order'!$A$6:$CY$64,BE$102,FALSE),"")</f>
        <v/>
      </c>
      <c r="BF24" s="11" t="str">
        <f>IFERROR(VLOOKUP($A24,'All Running Order'!$A$6:$CY$64,BF$102,FALSE),"")</f>
        <v/>
      </c>
      <c r="BG24" s="11" t="str">
        <f>IFERROR(VLOOKUP($A24,'All Running Order'!$A$6:$CY$64,BG$102,FALSE),"")</f>
        <v/>
      </c>
      <c r="BH24" s="11" t="str">
        <f>IFERROR(VLOOKUP($A24,'All Running Order'!$A$6:$CY$64,BH$102,FALSE),"")</f>
        <v/>
      </c>
      <c r="BI24" s="11" t="str">
        <f>IFERROR(VLOOKUP($A24,'All Running Order'!$A$6:$CY$64,BI$102,FALSE),"")</f>
        <v/>
      </c>
      <c r="BJ24" s="11" t="str">
        <f>IFERROR(VLOOKUP($A24,'All Running Order'!$A$6:$CY$64,BJ$102,FALSE),"")</f>
        <v/>
      </c>
      <c r="BK24" s="11" t="str">
        <f>IFERROR(VLOOKUP($A24,'All Running Order'!$A$6:$CY$64,BK$102,FALSE),"")</f>
        <v/>
      </c>
      <c r="BL24" s="11" t="str">
        <f>IFERROR(VLOOKUP($A24,'All Running Order'!$A$6:$CY$64,BL$102,FALSE),"")</f>
        <v/>
      </c>
      <c r="BM24" s="11" t="str">
        <f>IFERROR(VLOOKUP($A24,'All Running Order'!$A$6:$CY$64,BM$102,FALSE),"")</f>
        <v/>
      </c>
      <c r="BN24" s="11" t="str">
        <f>IFERROR(VLOOKUP($A24,'All Running Order'!$A$6:$CY$64,BN$102,FALSE),"")</f>
        <v/>
      </c>
      <c r="BO24" s="11" t="str">
        <f>IFERROR(VLOOKUP($A24,'All Running Order'!$A$6:$CY$64,BO$102,FALSE),"")</f>
        <v/>
      </c>
      <c r="BP24" s="11" t="str">
        <f>IFERROR(VLOOKUP($A24,'All Running Order'!$A$6:$CY$64,BP$102,FALSE),"")</f>
        <v/>
      </c>
      <c r="BQ24" s="11" t="str">
        <f>IFERROR(VLOOKUP($A24,'All Running Order'!$A$6:$CY$64,BQ$102,FALSE),"")</f>
        <v/>
      </c>
      <c r="BR24" s="11" t="str">
        <f>IFERROR(VLOOKUP($A24,'All Running Order'!$A$6:$CY$64,BR$102,FALSE),"")</f>
        <v/>
      </c>
      <c r="BS24" s="11" t="str">
        <f>IFERROR(VLOOKUP($A24,'All Running Order'!$A$6:$CY$64,BS$102,FALSE),"")</f>
        <v/>
      </c>
      <c r="BT24" s="11" t="str">
        <f>IFERROR(VLOOKUP($A24,'All Running Order'!$A$6:$CY$64,BT$102,FALSE),"")</f>
        <v/>
      </c>
      <c r="BU24" s="11" t="str">
        <f>IFERROR(VLOOKUP($A24,'All Running Order'!$A$6:$CY$64,BU$102,FALSE),"")</f>
        <v/>
      </c>
      <c r="BV24" s="11" t="str">
        <f>IFERROR(VLOOKUP($A24,'All Running Order'!$A$6:$CY$64,BV$102,FALSE),"")</f>
        <v/>
      </c>
      <c r="BW24" s="11" t="str">
        <f>IFERROR(VLOOKUP($A24,'All Running Order'!$A$6:$CY$64,BW$102,FALSE),"")</f>
        <v/>
      </c>
      <c r="BX24" s="11" t="str">
        <f>IFERROR(VLOOKUP($A24,'All Running Order'!$A$6:$CY$64,BX$102,FALSE),"")</f>
        <v/>
      </c>
      <c r="BY24" s="11" t="str">
        <f>IFERROR(VLOOKUP($A24,'All Running Order'!$A$6:$CY$64,BY$102,FALSE),"")</f>
        <v/>
      </c>
      <c r="BZ24" s="11" t="str">
        <f>IFERROR(VLOOKUP($A24,'All Running Order'!$A$6:$CY$64,BZ$102,FALSE),"")</f>
        <v/>
      </c>
      <c r="CA24" s="11" t="str">
        <f>IFERROR(VLOOKUP($A24,'All Running Order'!$A$6:$CY$64,CA$102,FALSE),"")</f>
        <v/>
      </c>
      <c r="CB24" s="11" t="str">
        <f>IFERROR(VLOOKUP($A24,'All Running Order'!$A$6:$CY$64,CB$102,FALSE),"")</f>
        <v/>
      </c>
      <c r="CC24" s="11" t="str">
        <f>IFERROR(VLOOKUP($A24,'All Running Order'!$A$6:$CY$64,CC$102,FALSE),"")</f>
        <v/>
      </c>
      <c r="CD24" s="11" t="str">
        <f>IFERROR(VLOOKUP($A24,'All Running Order'!$A$6:$CY$64,CD$102,FALSE),"")</f>
        <v/>
      </c>
      <c r="CE24" s="11" t="str">
        <f>IFERROR(VLOOKUP($A24,'All Running Order'!$A$6:$CY$64,CE$102,FALSE),"")</f>
        <v/>
      </c>
      <c r="CF24" s="11" t="str">
        <f>IFERROR(VLOOKUP($A24,'All Running Order'!$A$6:$CY$64,CF$102,FALSE),"")</f>
        <v/>
      </c>
      <c r="CG24" s="11" t="str">
        <f>IFERROR(VLOOKUP($A24,'All Running Order'!$A$6:$CY$64,CG$102,FALSE),"")</f>
        <v/>
      </c>
      <c r="CH24" s="11" t="str">
        <f>IFERROR(VLOOKUP($A24,'All Running Order'!$A$6:$CY$64,CH$102,FALSE),"")</f>
        <v/>
      </c>
      <c r="CI24" s="11" t="str">
        <f>IFERROR(VLOOKUP($A24,'All Running Order'!$A$6:$CY$64,CI$102,FALSE),"")</f>
        <v/>
      </c>
      <c r="CJ24" s="11" t="str">
        <f>IFERROR(VLOOKUP($A24,'All Running Order'!$A$6:$CY$64,CJ$102,FALSE),"")</f>
        <v/>
      </c>
      <c r="CK24" s="11" t="str">
        <f>IFERROR(VLOOKUP($A24,'All Running Order'!$A$6:$CY$64,CK$102,FALSE),"")</f>
        <v/>
      </c>
      <c r="CL24" s="11" t="str">
        <f>IFERROR(VLOOKUP($A24,'All Running Order'!$A$6:$CY$64,CL$102,FALSE),"")</f>
        <v/>
      </c>
      <c r="CM24" s="11" t="str">
        <f>IFERROR(VLOOKUP($A24,'All Running Order'!$A$6:$CY$64,CM$102,FALSE),"")</f>
        <v/>
      </c>
      <c r="CN24" s="11" t="str">
        <f>IFERROR(VLOOKUP($A24,'All Running Order'!$A$6:$CY$64,CN$102,FALSE),"")</f>
        <v/>
      </c>
      <c r="CO24" s="11" t="str">
        <f>IFERROR(VLOOKUP($A24,'All Running Order'!$A$6:$CY$64,CO$102,FALSE),"")</f>
        <v/>
      </c>
      <c r="CP24" s="11" t="str">
        <f>IFERROR(VLOOKUP($A24,'All Running Order'!$A$6:$CY$64,CP$102,FALSE),"")</f>
        <v/>
      </c>
      <c r="CQ24" s="11" t="str">
        <f>IFERROR(VLOOKUP($A24,'All Running Order'!$A$6:$CY$64,CQ$102,FALSE),"")</f>
        <v/>
      </c>
      <c r="CR24" s="11" t="str">
        <f>IFERROR(VLOOKUP($A24,'All Running Order'!$A$6:$CY$64,CR$102,FALSE),"")</f>
        <v/>
      </c>
      <c r="CS24" s="11" t="str">
        <f>IFERROR(VLOOKUP($A24,'All Running Order'!$A$6:$CY$64,CS$102,FALSE),"")</f>
        <v/>
      </c>
      <c r="CT24" s="11" t="str">
        <f>IFERROR(VLOOKUP($A24,'All Running Order'!$A$6:$CY$64,CT$102,FALSE),"")</f>
        <v/>
      </c>
      <c r="CU24" s="11" t="str">
        <f>IFERROR(VLOOKUP($A24,'All Running Order'!$A$6:$CY$64,CU$102,FALSE),"")</f>
        <v/>
      </c>
      <c r="CV24" s="11" t="str">
        <f>IFERROR(VLOOKUP($A24,'All Running Order'!$A$6:$CY$64,CV$102,FALSE),"")</f>
        <v/>
      </c>
      <c r="CW24" s="11" t="str">
        <f>IFERROR(VLOOKUP($A24,'All Running Order'!$A$6:$CY$64,CW$102,FALSE),"")</f>
        <v/>
      </c>
      <c r="CX24" s="11" t="str">
        <f>IFERROR(VLOOKUP($A24,'All Running Order'!$A$6:$CY$64,CX$102,FALSE),"")</f>
        <v/>
      </c>
      <c r="CY24" s="11" t="str">
        <f>IFERROR(VLOOKUP($A24,'All Running Order'!$A$6:$CY$64,CY$102,FALSE),"")</f>
        <v/>
      </c>
    </row>
    <row r="25" spans="1:103" x14ac:dyDescent="0.45">
      <c r="A25" s="2">
        <v>20</v>
      </c>
      <c r="B25" s="11" t="str">
        <f>IFERROR(VLOOKUP($A25,'All Running Order'!$A$6:$CY$64,B$102,FALSE),"")</f>
        <v/>
      </c>
      <c r="C25" s="11" t="str">
        <f>IFERROR(VLOOKUP($A25,'All Running Order'!$A$6:$CY$64,C$102,FALSE),"")</f>
        <v/>
      </c>
      <c r="D25" s="11" t="str">
        <f>IFERROR(VLOOKUP($A25,'All Running Order'!$A$6:$CY$64,D$102,FALSE),"")</f>
        <v/>
      </c>
      <c r="E25" s="11" t="str">
        <f>IFERROR(VLOOKUP($A25,'All Running Order'!$A$6:$CY$64,E$102,FALSE),"")</f>
        <v/>
      </c>
      <c r="F25" s="11" t="str">
        <f>IFERROR(VLOOKUP($A25,'All Running Order'!$A$6:$CY$64,F$102,FALSE),"")</f>
        <v/>
      </c>
      <c r="G25" s="11" t="str">
        <f>IFERROR(VLOOKUP($A25,'All Running Order'!$A$6:$CY$64,G$102,FALSE),"")</f>
        <v/>
      </c>
      <c r="H25" s="11" t="str">
        <f>IFERROR(VLOOKUP($A25,'All Running Order'!$A$6:$CY$64,H$102,FALSE),"")</f>
        <v/>
      </c>
      <c r="I25" s="11" t="str">
        <f>IFERROR(VLOOKUP($A25,'All Running Order'!$A$6:$CY$64,I$102,FALSE),"")</f>
        <v/>
      </c>
      <c r="J25" s="11" t="str">
        <f>IFERROR(VLOOKUP($A25,'All Running Order'!$A$6:$CY$64,J$102,FALSE),"")</f>
        <v/>
      </c>
      <c r="K25" s="11" t="str">
        <f>IFERROR(VLOOKUP($A25,'All Running Order'!$A$6:$CY$64,K$102,FALSE),"")</f>
        <v/>
      </c>
      <c r="L25" s="11" t="str">
        <f>IFERROR(VLOOKUP($A25,'All Running Order'!$A$6:$CY$64,L$102,FALSE),"")</f>
        <v/>
      </c>
      <c r="M25" s="11" t="str">
        <f>IFERROR(VLOOKUP($A25,'All Running Order'!$A$6:$CY$64,M$102,FALSE),"")</f>
        <v/>
      </c>
      <c r="N25" s="11" t="str">
        <f>IFERROR(VLOOKUP($A25,'All Running Order'!$A$6:$CY$64,N$102,FALSE),"")</f>
        <v/>
      </c>
      <c r="O25" s="11" t="str">
        <f>IFERROR(VLOOKUP($A25,'All Running Order'!$A$6:$CY$64,O$102,FALSE),"")</f>
        <v/>
      </c>
      <c r="P25" s="11" t="str">
        <f>IFERROR(VLOOKUP($A25,'All Running Order'!$A$6:$CY$64,P$102,FALSE),"")</f>
        <v/>
      </c>
      <c r="Q25" s="11" t="str">
        <f>IFERROR(VLOOKUP($A25,'All Running Order'!$A$6:$CY$64,Q$102,FALSE),"")</f>
        <v/>
      </c>
      <c r="R25" s="11" t="str">
        <f>IFERROR(VLOOKUP($A25,'All Running Order'!$A$6:$CY$64,R$102,FALSE),"")</f>
        <v/>
      </c>
      <c r="S25" s="11" t="str">
        <f>IFERROR(VLOOKUP($A25,'All Running Order'!$A$6:$CY$64,S$102,FALSE),"")</f>
        <v/>
      </c>
      <c r="T25" s="11" t="str">
        <f>IFERROR(VLOOKUP($A25,'All Running Order'!$A$6:$CY$64,T$102,FALSE),"")</f>
        <v/>
      </c>
      <c r="U25" s="11" t="str">
        <f>IFERROR(VLOOKUP($A25,'All Running Order'!$A$6:$CY$64,U$102,FALSE),"")</f>
        <v/>
      </c>
      <c r="V25" s="11" t="str">
        <f>IFERROR(VLOOKUP($A25,'All Running Order'!$A$6:$CY$64,V$102,FALSE),"")</f>
        <v/>
      </c>
      <c r="W25" s="11" t="str">
        <f>IFERROR(VLOOKUP($A25,'All Running Order'!$A$6:$CY$64,W$102,FALSE),"")</f>
        <v/>
      </c>
      <c r="X25" s="11" t="str">
        <f>IFERROR(VLOOKUP($A25,'All Running Order'!$A$6:$CY$64,X$102,FALSE),"")</f>
        <v/>
      </c>
      <c r="Y25" s="11" t="str">
        <f>IFERROR(VLOOKUP($A25,'All Running Order'!$A$6:$CY$64,Y$102,FALSE),"")</f>
        <v/>
      </c>
      <c r="Z25" s="11" t="str">
        <f>IFERROR(VLOOKUP($A25,'All Running Order'!$A$6:$CY$64,Z$102,FALSE),"")</f>
        <v/>
      </c>
      <c r="AA25" s="11" t="str">
        <f>IFERROR(VLOOKUP($A25,'All Running Order'!$A$6:$CY$64,AA$102,FALSE),"")</f>
        <v/>
      </c>
      <c r="AB25" s="11" t="str">
        <f>IFERROR(VLOOKUP($A25,'All Running Order'!$A$6:$CY$64,AB$102,FALSE),"")</f>
        <v/>
      </c>
      <c r="AC25" s="11" t="str">
        <f>IFERROR(VLOOKUP($A25,'All Running Order'!$A$6:$CY$64,AC$102,FALSE),"")</f>
        <v/>
      </c>
      <c r="AD25" s="11" t="str">
        <f>IFERROR(VLOOKUP($A25,'All Running Order'!$A$6:$CY$64,AD$102,FALSE),"")</f>
        <v/>
      </c>
      <c r="AE25" s="11" t="str">
        <f>IFERROR(VLOOKUP($A25,'All Running Order'!$A$6:$CY$64,AE$102,FALSE),"")</f>
        <v/>
      </c>
      <c r="AF25" s="11" t="str">
        <f>IFERROR(VLOOKUP($A25,'All Running Order'!$A$6:$CY$64,AF$102,FALSE),"")</f>
        <v/>
      </c>
      <c r="AG25" s="11" t="str">
        <f>IFERROR(VLOOKUP($A25,'All Running Order'!$A$6:$CY$64,AG$102,FALSE),"")</f>
        <v/>
      </c>
      <c r="AH25" s="11" t="str">
        <f>IFERROR(VLOOKUP($A25,'All Running Order'!$A$6:$CY$64,AH$102,FALSE),"")</f>
        <v/>
      </c>
      <c r="AI25" s="11" t="str">
        <f>IFERROR(VLOOKUP($A25,'All Running Order'!$A$6:$CY$64,AI$102,FALSE),"")</f>
        <v/>
      </c>
      <c r="AJ25" s="11" t="str">
        <f>IFERROR(VLOOKUP($A25,'All Running Order'!$A$6:$CY$64,AJ$102,FALSE),"")</f>
        <v/>
      </c>
      <c r="AK25" s="11" t="str">
        <f>IFERROR(VLOOKUP($A25,'All Running Order'!$A$6:$CY$64,AK$102,FALSE),"")</f>
        <v/>
      </c>
      <c r="AL25" s="11" t="str">
        <f>IFERROR(VLOOKUP($A25,'All Running Order'!$A$6:$CY$64,AL$102,FALSE),"")</f>
        <v/>
      </c>
      <c r="AM25" s="11" t="str">
        <f>IFERROR(VLOOKUP($A25,'All Running Order'!$A$6:$CY$64,AM$102,FALSE),"")</f>
        <v/>
      </c>
      <c r="AN25" s="11" t="str">
        <f>IFERROR(VLOOKUP($A25,'All Running Order'!$A$6:$CY$64,AN$102,FALSE),"")</f>
        <v/>
      </c>
      <c r="AO25" s="11" t="str">
        <f>IFERROR(VLOOKUP($A25,'All Running Order'!$A$6:$CY$64,AO$102,FALSE),"")</f>
        <v/>
      </c>
      <c r="AP25" s="11" t="str">
        <f>IFERROR(VLOOKUP($A25,'All Running Order'!$A$6:$CY$64,AP$102,FALSE),"")</f>
        <v/>
      </c>
      <c r="AQ25" s="11" t="str">
        <f>IFERROR(VLOOKUP($A25,'All Running Order'!$A$6:$CY$64,AQ$102,FALSE),"")</f>
        <v/>
      </c>
      <c r="AR25" s="11" t="str">
        <f>IFERROR(VLOOKUP($A25,'All Running Order'!$A$6:$CY$64,AR$102,FALSE),"")</f>
        <v/>
      </c>
      <c r="AS25" s="11" t="str">
        <f>IFERROR(VLOOKUP($A25,'All Running Order'!$A$6:$CY$64,AS$102,FALSE),"")</f>
        <v/>
      </c>
      <c r="AT25" s="11" t="str">
        <f>IFERROR(VLOOKUP($A25,'All Running Order'!$A$6:$CY$64,AT$102,FALSE),"")</f>
        <v/>
      </c>
      <c r="AU25" s="11" t="str">
        <f>IFERROR(VLOOKUP($A25,'All Running Order'!$A$6:$CY$64,AU$102,FALSE),"")</f>
        <v/>
      </c>
      <c r="AV25" s="11" t="str">
        <f>IFERROR(VLOOKUP($A25,'All Running Order'!$A$6:$CY$64,AV$102,FALSE),"")</f>
        <v/>
      </c>
      <c r="AW25" s="11" t="str">
        <f>IFERROR(VLOOKUP($A25,'All Running Order'!$A$6:$CY$64,AW$102,FALSE),"")</f>
        <v/>
      </c>
      <c r="AX25" s="11" t="str">
        <f>IFERROR(VLOOKUP($A25,'All Running Order'!$A$6:$CY$64,AX$102,FALSE),"")</f>
        <v/>
      </c>
      <c r="AY25" s="11" t="str">
        <f>IFERROR(VLOOKUP($A25,'All Running Order'!$A$6:$CY$64,AY$102,FALSE),"")</f>
        <v/>
      </c>
      <c r="AZ25" s="11" t="str">
        <f>IFERROR(VLOOKUP($A25,'All Running Order'!$A$6:$CY$64,AZ$102,FALSE),"")</f>
        <v/>
      </c>
      <c r="BA25" s="11" t="str">
        <f>IFERROR(VLOOKUP($A25,'All Running Order'!$A$6:$CY$64,BA$102,FALSE),"")</f>
        <v/>
      </c>
      <c r="BB25" s="11" t="str">
        <f>IFERROR(VLOOKUP($A25,'All Running Order'!$A$6:$CY$64,BB$102,FALSE),"")</f>
        <v/>
      </c>
      <c r="BC25" s="11" t="str">
        <f>IFERROR(VLOOKUP($A25,'All Running Order'!$A$6:$CY$64,BC$102,FALSE),"")</f>
        <v/>
      </c>
      <c r="BD25" s="11" t="str">
        <f>IFERROR(VLOOKUP($A25,'All Running Order'!$A$6:$CY$64,BD$102,FALSE),"")</f>
        <v/>
      </c>
      <c r="BE25" s="11" t="str">
        <f>IFERROR(VLOOKUP($A25,'All Running Order'!$A$6:$CY$64,BE$102,FALSE),"")</f>
        <v/>
      </c>
      <c r="BF25" s="11" t="str">
        <f>IFERROR(VLOOKUP($A25,'All Running Order'!$A$6:$CY$64,BF$102,FALSE),"")</f>
        <v/>
      </c>
      <c r="BG25" s="11" t="str">
        <f>IFERROR(VLOOKUP($A25,'All Running Order'!$A$6:$CY$64,BG$102,FALSE),"")</f>
        <v/>
      </c>
      <c r="BH25" s="11" t="str">
        <f>IFERROR(VLOOKUP($A25,'All Running Order'!$A$6:$CY$64,BH$102,FALSE),"")</f>
        <v/>
      </c>
      <c r="BI25" s="11" t="str">
        <f>IFERROR(VLOOKUP($A25,'All Running Order'!$A$6:$CY$64,BI$102,FALSE),"")</f>
        <v/>
      </c>
      <c r="BJ25" s="11" t="str">
        <f>IFERROR(VLOOKUP($A25,'All Running Order'!$A$6:$CY$64,BJ$102,FALSE),"")</f>
        <v/>
      </c>
      <c r="BK25" s="11" t="str">
        <f>IFERROR(VLOOKUP($A25,'All Running Order'!$A$6:$CY$64,BK$102,FALSE),"")</f>
        <v/>
      </c>
      <c r="BL25" s="11" t="str">
        <f>IFERROR(VLOOKUP($A25,'All Running Order'!$A$6:$CY$64,BL$102,FALSE),"")</f>
        <v/>
      </c>
      <c r="BM25" s="11" t="str">
        <f>IFERROR(VLOOKUP($A25,'All Running Order'!$A$6:$CY$64,BM$102,FALSE),"")</f>
        <v/>
      </c>
      <c r="BN25" s="11" t="str">
        <f>IFERROR(VLOOKUP($A25,'All Running Order'!$A$6:$CY$64,BN$102,FALSE),"")</f>
        <v/>
      </c>
      <c r="BO25" s="11" t="str">
        <f>IFERROR(VLOOKUP($A25,'All Running Order'!$A$6:$CY$64,BO$102,FALSE),"")</f>
        <v/>
      </c>
      <c r="BP25" s="11" t="str">
        <f>IFERROR(VLOOKUP($A25,'All Running Order'!$A$6:$CY$64,BP$102,FALSE),"")</f>
        <v/>
      </c>
      <c r="BQ25" s="11" t="str">
        <f>IFERROR(VLOOKUP($A25,'All Running Order'!$A$6:$CY$64,BQ$102,FALSE),"")</f>
        <v/>
      </c>
      <c r="BR25" s="11" t="str">
        <f>IFERROR(VLOOKUP($A25,'All Running Order'!$A$6:$CY$64,BR$102,FALSE),"")</f>
        <v/>
      </c>
      <c r="BS25" s="11" t="str">
        <f>IFERROR(VLOOKUP($A25,'All Running Order'!$A$6:$CY$64,BS$102,FALSE),"")</f>
        <v/>
      </c>
      <c r="BT25" s="11" t="str">
        <f>IFERROR(VLOOKUP($A25,'All Running Order'!$A$6:$CY$64,BT$102,FALSE),"")</f>
        <v/>
      </c>
      <c r="BU25" s="11" t="str">
        <f>IFERROR(VLOOKUP($A25,'All Running Order'!$A$6:$CY$64,BU$102,FALSE),"")</f>
        <v/>
      </c>
      <c r="BV25" s="11" t="str">
        <f>IFERROR(VLOOKUP($A25,'All Running Order'!$A$6:$CY$64,BV$102,FALSE),"")</f>
        <v/>
      </c>
      <c r="BW25" s="11" t="str">
        <f>IFERROR(VLOOKUP($A25,'All Running Order'!$A$6:$CY$64,BW$102,FALSE),"")</f>
        <v/>
      </c>
      <c r="BX25" s="11" t="str">
        <f>IFERROR(VLOOKUP($A25,'All Running Order'!$A$6:$CY$64,BX$102,FALSE),"")</f>
        <v/>
      </c>
      <c r="BY25" s="11" t="str">
        <f>IFERROR(VLOOKUP($A25,'All Running Order'!$A$6:$CY$64,BY$102,FALSE),"")</f>
        <v/>
      </c>
      <c r="BZ25" s="11" t="str">
        <f>IFERROR(VLOOKUP($A25,'All Running Order'!$A$6:$CY$64,BZ$102,FALSE),"")</f>
        <v/>
      </c>
      <c r="CA25" s="11" t="str">
        <f>IFERROR(VLOOKUP($A25,'All Running Order'!$A$6:$CY$64,CA$102,FALSE),"")</f>
        <v/>
      </c>
      <c r="CB25" s="11" t="str">
        <f>IFERROR(VLOOKUP($A25,'All Running Order'!$A$6:$CY$64,CB$102,FALSE),"")</f>
        <v/>
      </c>
      <c r="CC25" s="11" t="str">
        <f>IFERROR(VLOOKUP($A25,'All Running Order'!$A$6:$CY$64,CC$102,FALSE),"")</f>
        <v/>
      </c>
      <c r="CD25" s="11" t="str">
        <f>IFERROR(VLOOKUP($A25,'All Running Order'!$A$6:$CY$64,CD$102,FALSE),"")</f>
        <v/>
      </c>
      <c r="CE25" s="11" t="str">
        <f>IFERROR(VLOOKUP($A25,'All Running Order'!$A$6:$CY$64,CE$102,FALSE),"")</f>
        <v/>
      </c>
      <c r="CF25" s="11" t="str">
        <f>IFERROR(VLOOKUP($A25,'All Running Order'!$A$6:$CY$64,CF$102,FALSE),"")</f>
        <v/>
      </c>
      <c r="CG25" s="11" t="str">
        <f>IFERROR(VLOOKUP($A25,'All Running Order'!$A$6:$CY$64,CG$102,FALSE),"")</f>
        <v/>
      </c>
      <c r="CH25" s="11" t="str">
        <f>IFERROR(VLOOKUP($A25,'All Running Order'!$A$6:$CY$64,CH$102,FALSE),"")</f>
        <v/>
      </c>
      <c r="CI25" s="11" t="str">
        <f>IFERROR(VLOOKUP($A25,'All Running Order'!$A$6:$CY$64,CI$102,FALSE),"")</f>
        <v/>
      </c>
      <c r="CJ25" s="11" t="str">
        <f>IFERROR(VLOOKUP($A25,'All Running Order'!$A$6:$CY$64,CJ$102,FALSE),"")</f>
        <v/>
      </c>
      <c r="CK25" s="11" t="str">
        <f>IFERROR(VLOOKUP($A25,'All Running Order'!$A$6:$CY$64,CK$102,FALSE),"")</f>
        <v/>
      </c>
      <c r="CL25" s="11" t="str">
        <f>IFERROR(VLOOKUP($A25,'All Running Order'!$A$6:$CY$64,CL$102,FALSE),"")</f>
        <v/>
      </c>
      <c r="CM25" s="11" t="str">
        <f>IFERROR(VLOOKUP($A25,'All Running Order'!$A$6:$CY$64,CM$102,FALSE),"")</f>
        <v/>
      </c>
      <c r="CN25" s="11" t="str">
        <f>IFERROR(VLOOKUP($A25,'All Running Order'!$A$6:$CY$64,CN$102,FALSE),"")</f>
        <v/>
      </c>
      <c r="CO25" s="11" t="str">
        <f>IFERROR(VLOOKUP($A25,'All Running Order'!$A$6:$CY$64,CO$102,FALSE),"")</f>
        <v/>
      </c>
      <c r="CP25" s="11" t="str">
        <f>IFERROR(VLOOKUP($A25,'All Running Order'!$A$6:$CY$64,CP$102,FALSE),"")</f>
        <v/>
      </c>
      <c r="CQ25" s="11" t="str">
        <f>IFERROR(VLOOKUP($A25,'All Running Order'!$A$6:$CY$64,CQ$102,FALSE),"")</f>
        <v/>
      </c>
      <c r="CR25" s="11" t="str">
        <f>IFERROR(VLOOKUP($A25,'All Running Order'!$A$6:$CY$64,CR$102,FALSE),"")</f>
        <v/>
      </c>
      <c r="CS25" s="11" t="str">
        <f>IFERROR(VLOOKUP($A25,'All Running Order'!$A$6:$CY$64,CS$102,FALSE),"")</f>
        <v/>
      </c>
      <c r="CT25" s="11" t="str">
        <f>IFERROR(VLOOKUP($A25,'All Running Order'!$A$6:$CY$64,CT$102,FALSE),"")</f>
        <v/>
      </c>
      <c r="CU25" s="11" t="str">
        <f>IFERROR(VLOOKUP($A25,'All Running Order'!$A$6:$CY$64,CU$102,FALSE),"")</f>
        <v/>
      </c>
      <c r="CV25" s="11" t="str">
        <f>IFERROR(VLOOKUP($A25,'All Running Order'!$A$6:$CY$64,CV$102,FALSE),"")</f>
        <v/>
      </c>
      <c r="CW25" s="11" t="str">
        <f>IFERROR(VLOOKUP($A25,'All Running Order'!$A$6:$CY$64,CW$102,FALSE),"")</f>
        <v/>
      </c>
      <c r="CX25" s="11" t="str">
        <f>IFERROR(VLOOKUP($A25,'All Running Order'!$A$6:$CY$64,CX$102,FALSE),"")</f>
        <v/>
      </c>
      <c r="CY25" s="11" t="str">
        <f>IFERROR(VLOOKUP($A25,'All Running Order'!$A$6:$CY$64,CY$102,FALSE),"")</f>
        <v/>
      </c>
    </row>
    <row r="26" spans="1:103" x14ac:dyDescent="0.45">
      <c r="A26" s="2">
        <v>21</v>
      </c>
      <c r="B26" s="11" t="str">
        <f>IFERROR(VLOOKUP($A26,'All Running Order'!$A$6:$CY$64,B$102,FALSE),"")</f>
        <v/>
      </c>
      <c r="C26" s="11" t="str">
        <f>IFERROR(VLOOKUP($A26,'All Running Order'!$A$6:$CY$64,C$102,FALSE),"")</f>
        <v/>
      </c>
      <c r="D26" s="11" t="str">
        <f>IFERROR(VLOOKUP($A26,'All Running Order'!$A$6:$CY$64,D$102,FALSE),"")</f>
        <v/>
      </c>
      <c r="E26" s="11" t="str">
        <f>IFERROR(VLOOKUP($A26,'All Running Order'!$A$6:$CY$64,E$102,FALSE),"")</f>
        <v/>
      </c>
      <c r="F26" s="11" t="str">
        <f>IFERROR(VLOOKUP($A26,'All Running Order'!$A$6:$CY$64,F$102,FALSE),"")</f>
        <v/>
      </c>
      <c r="G26" s="11" t="str">
        <f>IFERROR(VLOOKUP($A26,'All Running Order'!$A$6:$CY$64,G$102,FALSE),"")</f>
        <v/>
      </c>
      <c r="H26" s="11" t="str">
        <f>IFERROR(VLOOKUP($A26,'All Running Order'!$A$6:$CY$64,H$102,FALSE),"")</f>
        <v/>
      </c>
      <c r="I26" s="11" t="str">
        <f>IFERROR(VLOOKUP($A26,'All Running Order'!$A$6:$CY$64,I$102,FALSE),"")</f>
        <v/>
      </c>
      <c r="J26" s="11" t="str">
        <f>IFERROR(VLOOKUP($A26,'All Running Order'!$A$6:$CY$64,J$102,FALSE),"")</f>
        <v/>
      </c>
      <c r="K26" s="11" t="str">
        <f>IFERROR(VLOOKUP($A26,'All Running Order'!$A$6:$CY$64,K$102,FALSE),"")</f>
        <v/>
      </c>
      <c r="L26" s="11" t="str">
        <f>IFERROR(VLOOKUP($A26,'All Running Order'!$A$6:$CY$64,L$102,FALSE),"")</f>
        <v/>
      </c>
      <c r="M26" s="11" t="str">
        <f>IFERROR(VLOOKUP($A26,'All Running Order'!$A$6:$CY$64,M$102,FALSE),"")</f>
        <v/>
      </c>
      <c r="N26" s="11" t="str">
        <f>IFERROR(VLOOKUP($A26,'All Running Order'!$A$6:$CY$64,N$102,FALSE),"")</f>
        <v/>
      </c>
      <c r="O26" s="11" t="str">
        <f>IFERROR(VLOOKUP($A26,'All Running Order'!$A$6:$CY$64,O$102,FALSE),"")</f>
        <v/>
      </c>
      <c r="P26" s="11" t="str">
        <f>IFERROR(VLOOKUP($A26,'All Running Order'!$A$6:$CY$64,P$102,FALSE),"")</f>
        <v/>
      </c>
      <c r="Q26" s="11" t="str">
        <f>IFERROR(VLOOKUP($A26,'All Running Order'!$A$6:$CY$64,Q$102,FALSE),"")</f>
        <v/>
      </c>
      <c r="R26" s="11" t="str">
        <f>IFERROR(VLOOKUP($A26,'All Running Order'!$A$6:$CY$64,R$102,FALSE),"")</f>
        <v/>
      </c>
      <c r="S26" s="11" t="str">
        <f>IFERROR(VLOOKUP($A26,'All Running Order'!$A$6:$CY$64,S$102,FALSE),"")</f>
        <v/>
      </c>
      <c r="T26" s="11" t="str">
        <f>IFERROR(VLOOKUP($A26,'All Running Order'!$A$6:$CY$64,T$102,FALSE),"")</f>
        <v/>
      </c>
      <c r="U26" s="11" t="str">
        <f>IFERROR(VLOOKUP($A26,'All Running Order'!$A$6:$CY$64,U$102,FALSE),"")</f>
        <v/>
      </c>
      <c r="V26" s="11" t="str">
        <f>IFERROR(VLOOKUP($A26,'All Running Order'!$A$6:$CY$64,V$102,FALSE),"")</f>
        <v/>
      </c>
      <c r="W26" s="11" t="str">
        <f>IFERROR(VLOOKUP($A26,'All Running Order'!$A$6:$CY$64,W$102,FALSE),"")</f>
        <v/>
      </c>
      <c r="X26" s="11" t="str">
        <f>IFERROR(VLOOKUP($A26,'All Running Order'!$A$6:$CY$64,X$102,FALSE),"")</f>
        <v/>
      </c>
      <c r="Y26" s="11" t="str">
        <f>IFERROR(VLOOKUP($A26,'All Running Order'!$A$6:$CY$64,Y$102,FALSE),"")</f>
        <v/>
      </c>
      <c r="Z26" s="11" t="str">
        <f>IFERROR(VLOOKUP($A26,'All Running Order'!$A$6:$CY$64,Z$102,FALSE),"")</f>
        <v/>
      </c>
      <c r="AA26" s="11" t="str">
        <f>IFERROR(VLOOKUP($A26,'All Running Order'!$A$6:$CY$64,AA$102,FALSE),"")</f>
        <v/>
      </c>
      <c r="AB26" s="11" t="str">
        <f>IFERROR(VLOOKUP($A26,'All Running Order'!$A$6:$CY$64,AB$102,FALSE),"")</f>
        <v/>
      </c>
      <c r="AC26" s="11" t="str">
        <f>IFERROR(VLOOKUP($A26,'All Running Order'!$A$6:$CY$64,AC$102,FALSE),"")</f>
        <v/>
      </c>
      <c r="AD26" s="11" t="str">
        <f>IFERROR(VLOOKUP($A26,'All Running Order'!$A$6:$CY$64,AD$102,FALSE),"")</f>
        <v/>
      </c>
      <c r="AE26" s="11" t="str">
        <f>IFERROR(VLOOKUP($A26,'All Running Order'!$A$6:$CY$64,AE$102,FALSE),"")</f>
        <v/>
      </c>
      <c r="AF26" s="11" t="str">
        <f>IFERROR(VLOOKUP($A26,'All Running Order'!$A$6:$CY$64,AF$102,FALSE),"")</f>
        <v/>
      </c>
      <c r="AG26" s="11" t="str">
        <f>IFERROR(VLOOKUP($A26,'All Running Order'!$A$6:$CY$64,AG$102,FALSE),"")</f>
        <v/>
      </c>
      <c r="AH26" s="11" t="str">
        <f>IFERROR(VLOOKUP($A26,'All Running Order'!$A$6:$CY$64,AH$102,FALSE),"")</f>
        <v/>
      </c>
      <c r="AI26" s="11" t="str">
        <f>IFERROR(VLOOKUP($A26,'All Running Order'!$A$6:$CY$64,AI$102,FALSE),"")</f>
        <v/>
      </c>
      <c r="AJ26" s="11" t="str">
        <f>IFERROR(VLOOKUP($A26,'All Running Order'!$A$6:$CY$64,AJ$102,FALSE),"")</f>
        <v/>
      </c>
      <c r="AK26" s="11" t="str">
        <f>IFERROR(VLOOKUP($A26,'All Running Order'!$A$6:$CY$64,AK$102,FALSE),"")</f>
        <v/>
      </c>
      <c r="AL26" s="11" t="str">
        <f>IFERROR(VLOOKUP($A26,'All Running Order'!$A$6:$CY$64,AL$102,FALSE),"")</f>
        <v/>
      </c>
      <c r="AM26" s="11" t="str">
        <f>IFERROR(VLOOKUP($A26,'All Running Order'!$A$6:$CY$64,AM$102,FALSE),"")</f>
        <v/>
      </c>
      <c r="AN26" s="11" t="str">
        <f>IFERROR(VLOOKUP($A26,'All Running Order'!$A$6:$CY$64,AN$102,FALSE),"")</f>
        <v/>
      </c>
      <c r="AO26" s="11" t="str">
        <f>IFERROR(VLOOKUP($A26,'All Running Order'!$A$6:$CY$64,AO$102,FALSE),"")</f>
        <v/>
      </c>
      <c r="AP26" s="11" t="str">
        <f>IFERROR(VLOOKUP($A26,'All Running Order'!$A$6:$CY$64,AP$102,FALSE),"")</f>
        <v/>
      </c>
      <c r="AQ26" s="11" t="str">
        <f>IFERROR(VLOOKUP($A26,'All Running Order'!$A$6:$CY$64,AQ$102,FALSE),"")</f>
        <v/>
      </c>
      <c r="AR26" s="11" t="str">
        <f>IFERROR(VLOOKUP($A26,'All Running Order'!$A$6:$CY$64,AR$102,FALSE),"")</f>
        <v/>
      </c>
      <c r="AS26" s="11" t="str">
        <f>IFERROR(VLOOKUP($A26,'All Running Order'!$A$6:$CY$64,AS$102,FALSE),"")</f>
        <v/>
      </c>
      <c r="AT26" s="11" t="str">
        <f>IFERROR(VLOOKUP($A26,'All Running Order'!$A$6:$CY$64,AT$102,FALSE),"")</f>
        <v/>
      </c>
      <c r="AU26" s="11" t="str">
        <f>IFERROR(VLOOKUP($A26,'All Running Order'!$A$6:$CY$64,AU$102,FALSE),"")</f>
        <v/>
      </c>
      <c r="AV26" s="11" t="str">
        <f>IFERROR(VLOOKUP($A26,'All Running Order'!$A$6:$CY$64,AV$102,FALSE),"")</f>
        <v/>
      </c>
      <c r="AW26" s="11" t="str">
        <f>IFERROR(VLOOKUP($A26,'All Running Order'!$A$6:$CY$64,AW$102,FALSE),"")</f>
        <v/>
      </c>
      <c r="AX26" s="11" t="str">
        <f>IFERROR(VLOOKUP($A26,'All Running Order'!$A$6:$CY$64,AX$102,FALSE),"")</f>
        <v/>
      </c>
      <c r="AY26" s="11" t="str">
        <f>IFERROR(VLOOKUP($A26,'All Running Order'!$A$6:$CY$64,AY$102,FALSE),"")</f>
        <v/>
      </c>
      <c r="AZ26" s="11" t="str">
        <f>IFERROR(VLOOKUP($A26,'All Running Order'!$A$6:$CY$64,AZ$102,FALSE),"")</f>
        <v/>
      </c>
      <c r="BA26" s="11" t="str">
        <f>IFERROR(VLOOKUP($A26,'All Running Order'!$A$6:$CY$64,BA$102,FALSE),"")</f>
        <v/>
      </c>
      <c r="BB26" s="11" t="str">
        <f>IFERROR(VLOOKUP($A26,'All Running Order'!$A$6:$CY$64,BB$102,FALSE),"")</f>
        <v/>
      </c>
      <c r="BC26" s="11" t="str">
        <f>IFERROR(VLOOKUP($A26,'All Running Order'!$A$6:$CY$64,BC$102,FALSE),"")</f>
        <v/>
      </c>
      <c r="BD26" s="11" t="str">
        <f>IFERROR(VLOOKUP($A26,'All Running Order'!$A$6:$CY$64,BD$102,FALSE),"")</f>
        <v/>
      </c>
      <c r="BE26" s="11" t="str">
        <f>IFERROR(VLOOKUP($A26,'All Running Order'!$A$6:$CY$64,BE$102,FALSE),"")</f>
        <v/>
      </c>
      <c r="BF26" s="11" t="str">
        <f>IFERROR(VLOOKUP($A26,'All Running Order'!$A$6:$CY$64,BF$102,FALSE),"")</f>
        <v/>
      </c>
      <c r="BG26" s="11" t="str">
        <f>IFERROR(VLOOKUP($A26,'All Running Order'!$A$6:$CY$64,BG$102,FALSE),"")</f>
        <v/>
      </c>
      <c r="BH26" s="11" t="str">
        <f>IFERROR(VLOOKUP($A26,'All Running Order'!$A$6:$CY$64,BH$102,FALSE),"")</f>
        <v/>
      </c>
      <c r="BI26" s="11" t="str">
        <f>IFERROR(VLOOKUP($A26,'All Running Order'!$A$6:$CY$64,BI$102,FALSE),"")</f>
        <v/>
      </c>
      <c r="BJ26" s="11" t="str">
        <f>IFERROR(VLOOKUP($A26,'All Running Order'!$A$6:$CY$64,BJ$102,FALSE),"")</f>
        <v/>
      </c>
      <c r="BK26" s="11" t="str">
        <f>IFERROR(VLOOKUP($A26,'All Running Order'!$A$6:$CY$64,BK$102,FALSE),"")</f>
        <v/>
      </c>
      <c r="BL26" s="11" t="str">
        <f>IFERROR(VLOOKUP($A26,'All Running Order'!$A$6:$CY$64,BL$102,FALSE),"")</f>
        <v/>
      </c>
      <c r="BM26" s="11" t="str">
        <f>IFERROR(VLOOKUP($A26,'All Running Order'!$A$6:$CY$64,BM$102,FALSE),"")</f>
        <v/>
      </c>
      <c r="BN26" s="11" t="str">
        <f>IFERROR(VLOOKUP($A26,'All Running Order'!$A$6:$CY$64,BN$102,FALSE),"")</f>
        <v/>
      </c>
      <c r="BO26" s="11" t="str">
        <f>IFERROR(VLOOKUP($A26,'All Running Order'!$A$6:$CY$64,BO$102,FALSE),"")</f>
        <v/>
      </c>
      <c r="BP26" s="11" t="str">
        <f>IFERROR(VLOOKUP($A26,'All Running Order'!$A$6:$CY$64,BP$102,FALSE),"")</f>
        <v/>
      </c>
      <c r="BQ26" s="11" t="str">
        <f>IFERROR(VLOOKUP($A26,'All Running Order'!$A$6:$CY$64,BQ$102,FALSE),"")</f>
        <v/>
      </c>
      <c r="BR26" s="11" t="str">
        <f>IFERROR(VLOOKUP($A26,'All Running Order'!$A$6:$CY$64,BR$102,FALSE),"")</f>
        <v/>
      </c>
      <c r="BS26" s="11" t="str">
        <f>IFERROR(VLOOKUP($A26,'All Running Order'!$A$6:$CY$64,BS$102,FALSE),"")</f>
        <v/>
      </c>
      <c r="BT26" s="11" t="str">
        <f>IFERROR(VLOOKUP($A26,'All Running Order'!$A$6:$CY$64,BT$102,FALSE),"")</f>
        <v/>
      </c>
      <c r="BU26" s="11" t="str">
        <f>IFERROR(VLOOKUP($A26,'All Running Order'!$A$6:$CY$64,BU$102,FALSE),"")</f>
        <v/>
      </c>
      <c r="BV26" s="11" t="str">
        <f>IFERROR(VLOOKUP($A26,'All Running Order'!$A$6:$CY$64,BV$102,FALSE),"")</f>
        <v/>
      </c>
      <c r="BW26" s="11" t="str">
        <f>IFERROR(VLOOKUP($A26,'All Running Order'!$A$6:$CY$64,BW$102,FALSE),"")</f>
        <v/>
      </c>
      <c r="BX26" s="11" t="str">
        <f>IFERROR(VLOOKUP($A26,'All Running Order'!$A$6:$CY$64,BX$102,FALSE),"")</f>
        <v/>
      </c>
      <c r="BY26" s="11" t="str">
        <f>IFERROR(VLOOKUP($A26,'All Running Order'!$A$6:$CY$64,BY$102,FALSE),"")</f>
        <v/>
      </c>
      <c r="BZ26" s="11" t="str">
        <f>IFERROR(VLOOKUP($A26,'All Running Order'!$A$6:$CY$64,BZ$102,FALSE),"")</f>
        <v/>
      </c>
      <c r="CA26" s="11" t="str">
        <f>IFERROR(VLOOKUP($A26,'All Running Order'!$A$6:$CY$64,CA$102,FALSE),"")</f>
        <v/>
      </c>
      <c r="CB26" s="11" t="str">
        <f>IFERROR(VLOOKUP($A26,'All Running Order'!$A$6:$CY$64,CB$102,FALSE),"")</f>
        <v/>
      </c>
      <c r="CC26" s="11" t="str">
        <f>IFERROR(VLOOKUP($A26,'All Running Order'!$A$6:$CY$64,CC$102,FALSE),"")</f>
        <v/>
      </c>
      <c r="CD26" s="11" t="str">
        <f>IFERROR(VLOOKUP($A26,'All Running Order'!$A$6:$CY$64,CD$102,FALSE),"")</f>
        <v/>
      </c>
      <c r="CE26" s="11" t="str">
        <f>IFERROR(VLOOKUP($A26,'All Running Order'!$A$6:$CY$64,CE$102,FALSE),"")</f>
        <v/>
      </c>
      <c r="CF26" s="11" t="str">
        <f>IFERROR(VLOOKUP($A26,'All Running Order'!$A$6:$CY$64,CF$102,FALSE),"")</f>
        <v/>
      </c>
      <c r="CG26" s="11" t="str">
        <f>IFERROR(VLOOKUP($A26,'All Running Order'!$A$6:$CY$64,CG$102,FALSE),"")</f>
        <v/>
      </c>
      <c r="CH26" s="11" t="str">
        <f>IFERROR(VLOOKUP($A26,'All Running Order'!$A$6:$CY$64,CH$102,FALSE),"")</f>
        <v/>
      </c>
      <c r="CI26" s="11" t="str">
        <f>IFERROR(VLOOKUP($A26,'All Running Order'!$A$6:$CY$64,CI$102,FALSE),"")</f>
        <v/>
      </c>
      <c r="CJ26" s="11" t="str">
        <f>IFERROR(VLOOKUP($A26,'All Running Order'!$A$6:$CY$64,CJ$102,FALSE),"")</f>
        <v/>
      </c>
      <c r="CK26" s="11" t="str">
        <f>IFERROR(VLOOKUP($A26,'All Running Order'!$A$6:$CY$64,CK$102,FALSE),"")</f>
        <v/>
      </c>
      <c r="CL26" s="11" t="str">
        <f>IFERROR(VLOOKUP($A26,'All Running Order'!$A$6:$CY$64,CL$102,FALSE),"")</f>
        <v/>
      </c>
      <c r="CM26" s="11" t="str">
        <f>IFERROR(VLOOKUP($A26,'All Running Order'!$A$6:$CY$64,CM$102,FALSE),"")</f>
        <v/>
      </c>
      <c r="CN26" s="11" t="str">
        <f>IFERROR(VLOOKUP($A26,'All Running Order'!$A$6:$CY$64,CN$102,FALSE),"")</f>
        <v/>
      </c>
      <c r="CO26" s="11" t="str">
        <f>IFERROR(VLOOKUP($A26,'All Running Order'!$A$6:$CY$64,CO$102,FALSE),"")</f>
        <v/>
      </c>
      <c r="CP26" s="11" t="str">
        <f>IFERROR(VLOOKUP($A26,'All Running Order'!$A$6:$CY$64,CP$102,FALSE),"")</f>
        <v/>
      </c>
      <c r="CQ26" s="11" t="str">
        <f>IFERROR(VLOOKUP($A26,'All Running Order'!$A$6:$CY$64,CQ$102,FALSE),"")</f>
        <v/>
      </c>
      <c r="CR26" s="11" t="str">
        <f>IFERROR(VLOOKUP($A26,'All Running Order'!$A$6:$CY$64,CR$102,FALSE),"")</f>
        <v/>
      </c>
      <c r="CS26" s="11" t="str">
        <f>IFERROR(VLOOKUP($A26,'All Running Order'!$A$6:$CY$64,CS$102,FALSE),"")</f>
        <v/>
      </c>
      <c r="CT26" s="11" t="str">
        <f>IFERROR(VLOOKUP($A26,'All Running Order'!$A$6:$CY$64,CT$102,FALSE),"")</f>
        <v/>
      </c>
      <c r="CU26" s="11" t="str">
        <f>IFERROR(VLOOKUP($A26,'All Running Order'!$A$6:$CY$64,CU$102,FALSE),"")</f>
        <v/>
      </c>
      <c r="CV26" s="11" t="str">
        <f>IFERROR(VLOOKUP($A26,'All Running Order'!$A$6:$CY$64,CV$102,FALSE),"")</f>
        <v/>
      </c>
      <c r="CW26" s="11" t="str">
        <f>IFERROR(VLOOKUP($A26,'All Running Order'!$A$6:$CY$64,CW$102,FALSE),"")</f>
        <v/>
      </c>
      <c r="CX26" s="11" t="str">
        <f>IFERROR(VLOOKUP($A26,'All Running Order'!$A$6:$CY$64,CX$102,FALSE),"")</f>
        <v/>
      </c>
      <c r="CY26" s="11" t="str">
        <f>IFERROR(VLOOKUP($A26,'All Running Order'!$A$6:$CY$64,CY$102,FALSE),"")</f>
        <v/>
      </c>
    </row>
    <row r="27" spans="1:103" x14ac:dyDescent="0.45">
      <c r="A27" s="2">
        <v>22</v>
      </c>
      <c r="B27" s="11" t="str">
        <f>IFERROR(VLOOKUP($A27,'All Running Order'!$A$6:$CY$64,B$102,FALSE),"")</f>
        <v/>
      </c>
      <c r="C27" s="11" t="str">
        <f>IFERROR(VLOOKUP($A27,'All Running Order'!$A$6:$CY$64,C$102,FALSE),"")</f>
        <v/>
      </c>
      <c r="D27" s="11" t="str">
        <f>IFERROR(VLOOKUP($A27,'All Running Order'!$A$6:$CY$64,D$102,FALSE),"")</f>
        <v/>
      </c>
      <c r="E27" s="11" t="str">
        <f>IFERROR(VLOOKUP($A27,'All Running Order'!$A$6:$CY$64,E$102,FALSE),"")</f>
        <v/>
      </c>
      <c r="F27" s="11" t="str">
        <f>IFERROR(VLOOKUP($A27,'All Running Order'!$A$6:$CY$64,F$102,FALSE),"")</f>
        <v/>
      </c>
      <c r="G27" s="11" t="str">
        <f>IFERROR(VLOOKUP($A27,'All Running Order'!$A$6:$CY$64,G$102,FALSE),"")</f>
        <v/>
      </c>
      <c r="H27" s="11" t="str">
        <f>IFERROR(VLOOKUP($A27,'All Running Order'!$A$6:$CY$64,H$102,FALSE),"")</f>
        <v/>
      </c>
      <c r="I27" s="11" t="str">
        <f>IFERROR(VLOOKUP($A27,'All Running Order'!$A$6:$CY$64,I$102,FALSE),"")</f>
        <v/>
      </c>
      <c r="J27" s="11" t="str">
        <f>IFERROR(VLOOKUP($A27,'All Running Order'!$A$6:$CY$64,J$102,FALSE),"")</f>
        <v/>
      </c>
      <c r="K27" s="11" t="str">
        <f>IFERROR(VLOOKUP($A27,'All Running Order'!$A$6:$CY$64,K$102,FALSE),"")</f>
        <v/>
      </c>
      <c r="L27" s="11" t="str">
        <f>IFERROR(VLOOKUP($A27,'All Running Order'!$A$6:$CY$64,L$102,FALSE),"")</f>
        <v/>
      </c>
      <c r="M27" s="11" t="str">
        <f>IFERROR(VLOOKUP($A27,'All Running Order'!$A$6:$CY$64,M$102,FALSE),"")</f>
        <v/>
      </c>
      <c r="N27" s="11" t="str">
        <f>IFERROR(VLOOKUP($A27,'All Running Order'!$A$6:$CY$64,N$102,FALSE),"")</f>
        <v/>
      </c>
      <c r="O27" s="11" t="str">
        <f>IFERROR(VLOOKUP($A27,'All Running Order'!$A$6:$CY$64,O$102,FALSE),"")</f>
        <v/>
      </c>
      <c r="P27" s="11" t="str">
        <f>IFERROR(VLOOKUP($A27,'All Running Order'!$A$6:$CY$64,P$102,FALSE),"")</f>
        <v/>
      </c>
      <c r="Q27" s="11" t="str">
        <f>IFERROR(VLOOKUP($A27,'All Running Order'!$A$6:$CY$64,Q$102,FALSE),"")</f>
        <v/>
      </c>
      <c r="R27" s="11" t="str">
        <f>IFERROR(VLOOKUP($A27,'All Running Order'!$A$6:$CY$64,R$102,FALSE),"")</f>
        <v/>
      </c>
      <c r="S27" s="11" t="str">
        <f>IFERROR(VLOOKUP($A27,'All Running Order'!$A$6:$CY$64,S$102,FALSE),"")</f>
        <v/>
      </c>
      <c r="T27" s="11" t="str">
        <f>IFERROR(VLOOKUP($A27,'All Running Order'!$A$6:$CY$64,T$102,FALSE),"")</f>
        <v/>
      </c>
      <c r="U27" s="11" t="str">
        <f>IFERROR(VLOOKUP($A27,'All Running Order'!$A$6:$CY$64,U$102,FALSE),"")</f>
        <v/>
      </c>
      <c r="V27" s="11" t="str">
        <f>IFERROR(VLOOKUP($A27,'All Running Order'!$A$6:$CY$64,V$102,FALSE),"")</f>
        <v/>
      </c>
      <c r="W27" s="11" t="str">
        <f>IFERROR(VLOOKUP($A27,'All Running Order'!$A$6:$CY$64,W$102,FALSE),"")</f>
        <v/>
      </c>
      <c r="X27" s="11" t="str">
        <f>IFERROR(VLOOKUP($A27,'All Running Order'!$A$6:$CY$64,X$102,FALSE),"")</f>
        <v/>
      </c>
      <c r="Y27" s="11" t="str">
        <f>IFERROR(VLOOKUP($A27,'All Running Order'!$A$6:$CY$64,Y$102,FALSE),"")</f>
        <v/>
      </c>
      <c r="Z27" s="11" t="str">
        <f>IFERROR(VLOOKUP($A27,'All Running Order'!$A$6:$CY$64,Z$102,FALSE),"")</f>
        <v/>
      </c>
      <c r="AA27" s="11" t="str">
        <f>IFERROR(VLOOKUP($A27,'All Running Order'!$A$6:$CY$64,AA$102,FALSE),"")</f>
        <v/>
      </c>
      <c r="AB27" s="11" t="str">
        <f>IFERROR(VLOOKUP($A27,'All Running Order'!$A$6:$CY$64,AB$102,FALSE),"")</f>
        <v/>
      </c>
      <c r="AC27" s="11" t="str">
        <f>IFERROR(VLOOKUP($A27,'All Running Order'!$A$6:$CY$64,AC$102,FALSE),"")</f>
        <v/>
      </c>
      <c r="AD27" s="11" t="str">
        <f>IFERROR(VLOOKUP($A27,'All Running Order'!$A$6:$CY$64,AD$102,FALSE),"")</f>
        <v/>
      </c>
      <c r="AE27" s="11" t="str">
        <f>IFERROR(VLOOKUP($A27,'All Running Order'!$A$6:$CY$64,AE$102,FALSE),"")</f>
        <v/>
      </c>
      <c r="AF27" s="11" t="str">
        <f>IFERROR(VLOOKUP($A27,'All Running Order'!$A$6:$CY$64,AF$102,FALSE),"")</f>
        <v/>
      </c>
      <c r="AG27" s="11" t="str">
        <f>IFERROR(VLOOKUP($A27,'All Running Order'!$A$6:$CY$64,AG$102,FALSE),"")</f>
        <v/>
      </c>
      <c r="AH27" s="11" t="str">
        <f>IFERROR(VLOOKUP($A27,'All Running Order'!$A$6:$CY$64,AH$102,FALSE),"")</f>
        <v/>
      </c>
      <c r="AI27" s="11" t="str">
        <f>IFERROR(VLOOKUP($A27,'All Running Order'!$A$6:$CY$64,AI$102,FALSE),"")</f>
        <v/>
      </c>
      <c r="AJ27" s="11" t="str">
        <f>IFERROR(VLOOKUP($A27,'All Running Order'!$A$6:$CY$64,AJ$102,FALSE),"")</f>
        <v/>
      </c>
      <c r="AK27" s="11" t="str">
        <f>IFERROR(VLOOKUP($A27,'All Running Order'!$A$6:$CY$64,AK$102,FALSE),"")</f>
        <v/>
      </c>
      <c r="AL27" s="11" t="str">
        <f>IFERROR(VLOOKUP($A27,'All Running Order'!$A$6:$CY$64,AL$102,FALSE),"")</f>
        <v/>
      </c>
      <c r="AM27" s="11" t="str">
        <f>IFERROR(VLOOKUP($A27,'All Running Order'!$A$6:$CY$64,AM$102,FALSE),"")</f>
        <v/>
      </c>
      <c r="AN27" s="11" t="str">
        <f>IFERROR(VLOOKUP($A27,'All Running Order'!$A$6:$CY$64,AN$102,FALSE),"")</f>
        <v/>
      </c>
      <c r="AO27" s="11" t="str">
        <f>IFERROR(VLOOKUP($A27,'All Running Order'!$A$6:$CY$64,AO$102,FALSE),"")</f>
        <v/>
      </c>
      <c r="AP27" s="11" t="str">
        <f>IFERROR(VLOOKUP($A27,'All Running Order'!$A$6:$CY$64,AP$102,FALSE),"")</f>
        <v/>
      </c>
      <c r="AQ27" s="11" t="str">
        <f>IFERROR(VLOOKUP($A27,'All Running Order'!$A$6:$CY$64,AQ$102,FALSE),"")</f>
        <v/>
      </c>
      <c r="AR27" s="11" t="str">
        <f>IFERROR(VLOOKUP($A27,'All Running Order'!$A$6:$CY$64,AR$102,FALSE),"")</f>
        <v/>
      </c>
      <c r="AS27" s="11" t="str">
        <f>IFERROR(VLOOKUP($A27,'All Running Order'!$A$6:$CY$64,AS$102,FALSE),"")</f>
        <v/>
      </c>
      <c r="AT27" s="11" t="str">
        <f>IFERROR(VLOOKUP($A27,'All Running Order'!$A$6:$CY$64,AT$102,FALSE),"")</f>
        <v/>
      </c>
      <c r="AU27" s="11" t="str">
        <f>IFERROR(VLOOKUP($A27,'All Running Order'!$A$6:$CY$64,AU$102,FALSE),"")</f>
        <v/>
      </c>
      <c r="AV27" s="11" t="str">
        <f>IFERROR(VLOOKUP($A27,'All Running Order'!$A$6:$CY$64,AV$102,FALSE),"")</f>
        <v/>
      </c>
      <c r="AW27" s="11" t="str">
        <f>IFERROR(VLOOKUP($A27,'All Running Order'!$A$6:$CY$64,AW$102,FALSE),"")</f>
        <v/>
      </c>
      <c r="AX27" s="11" t="str">
        <f>IFERROR(VLOOKUP($A27,'All Running Order'!$A$6:$CY$64,AX$102,FALSE),"")</f>
        <v/>
      </c>
      <c r="AY27" s="11" t="str">
        <f>IFERROR(VLOOKUP($A27,'All Running Order'!$A$6:$CY$64,AY$102,FALSE),"")</f>
        <v/>
      </c>
      <c r="AZ27" s="11" t="str">
        <f>IFERROR(VLOOKUP($A27,'All Running Order'!$A$6:$CY$64,AZ$102,FALSE),"")</f>
        <v/>
      </c>
      <c r="BA27" s="11" t="str">
        <f>IFERROR(VLOOKUP($A27,'All Running Order'!$A$6:$CY$64,BA$102,FALSE),"")</f>
        <v/>
      </c>
      <c r="BB27" s="11" t="str">
        <f>IFERROR(VLOOKUP($A27,'All Running Order'!$A$6:$CY$64,BB$102,FALSE),"")</f>
        <v/>
      </c>
      <c r="BC27" s="11" t="str">
        <f>IFERROR(VLOOKUP($A27,'All Running Order'!$A$6:$CY$64,BC$102,FALSE),"")</f>
        <v/>
      </c>
      <c r="BD27" s="11" t="str">
        <f>IFERROR(VLOOKUP($A27,'All Running Order'!$A$6:$CY$64,BD$102,FALSE),"")</f>
        <v/>
      </c>
      <c r="BE27" s="11" t="str">
        <f>IFERROR(VLOOKUP($A27,'All Running Order'!$A$6:$CY$64,BE$102,FALSE),"")</f>
        <v/>
      </c>
      <c r="BF27" s="11" t="str">
        <f>IFERROR(VLOOKUP($A27,'All Running Order'!$A$6:$CY$64,BF$102,FALSE),"")</f>
        <v/>
      </c>
      <c r="BG27" s="11" t="str">
        <f>IFERROR(VLOOKUP($A27,'All Running Order'!$A$6:$CY$64,BG$102,FALSE),"")</f>
        <v/>
      </c>
      <c r="BH27" s="11" t="str">
        <f>IFERROR(VLOOKUP($A27,'All Running Order'!$A$6:$CY$64,BH$102,FALSE),"")</f>
        <v/>
      </c>
      <c r="BI27" s="11" t="str">
        <f>IFERROR(VLOOKUP($A27,'All Running Order'!$A$6:$CY$64,BI$102,FALSE),"")</f>
        <v/>
      </c>
      <c r="BJ27" s="11" t="str">
        <f>IFERROR(VLOOKUP($A27,'All Running Order'!$A$6:$CY$64,BJ$102,FALSE),"")</f>
        <v/>
      </c>
      <c r="BK27" s="11" t="str">
        <f>IFERROR(VLOOKUP($A27,'All Running Order'!$A$6:$CY$64,BK$102,FALSE),"")</f>
        <v/>
      </c>
      <c r="BL27" s="11" t="str">
        <f>IFERROR(VLOOKUP($A27,'All Running Order'!$A$6:$CY$64,BL$102,FALSE),"")</f>
        <v/>
      </c>
      <c r="BM27" s="11" t="str">
        <f>IFERROR(VLOOKUP($A27,'All Running Order'!$A$6:$CY$64,BM$102,FALSE),"")</f>
        <v/>
      </c>
      <c r="BN27" s="11" t="str">
        <f>IFERROR(VLOOKUP($A27,'All Running Order'!$A$6:$CY$64,BN$102,FALSE),"")</f>
        <v/>
      </c>
      <c r="BO27" s="11" t="str">
        <f>IFERROR(VLOOKUP($A27,'All Running Order'!$A$6:$CY$64,BO$102,FALSE),"")</f>
        <v/>
      </c>
      <c r="BP27" s="11" t="str">
        <f>IFERROR(VLOOKUP($A27,'All Running Order'!$A$6:$CY$64,BP$102,FALSE),"")</f>
        <v/>
      </c>
      <c r="BQ27" s="11" t="str">
        <f>IFERROR(VLOOKUP($A27,'All Running Order'!$A$6:$CY$64,BQ$102,FALSE),"")</f>
        <v/>
      </c>
      <c r="BR27" s="11" t="str">
        <f>IFERROR(VLOOKUP($A27,'All Running Order'!$A$6:$CY$64,BR$102,FALSE),"")</f>
        <v/>
      </c>
      <c r="BS27" s="11" t="str">
        <f>IFERROR(VLOOKUP($A27,'All Running Order'!$A$6:$CY$64,BS$102,FALSE),"")</f>
        <v/>
      </c>
      <c r="BT27" s="11" t="str">
        <f>IFERROR(VLOOKUP($A27,'All Running Order'!$A$6:$CY$64,BT$102,FALSE),"")</f>
        <v/>
      </c>
      <c r="BU27" s="11" t="str">
        <f>IFERROR(VLOOKUP($A27,'All Running Order'!$A$6:$CY$64,BU$102,FALSE),"")</f>
        <v/>
      </c>
      <c r="BV27" s="11" t="str">
        <f>IFERROR(VLOOKUP($A27,'All Running Order'!$A$6:$CY$64,BV$102,FALSE),"")</f>
        <v/>
      </c>
      <c r="BW27" s="11" t="str">
        <f>IFERROR(VLOOKUP($A27,'All Running Order'!$A$6:$CY$64,BW$102,FALSE),"")</f>
        <v/>
      </c>
      <c r="BX27" s="11" t="str">
        <f>IFERROR(VLOOKUP($A27,'All Running Order'!$A$6:$CY$64,BX$102,FALSE),"")</f>
        <v/>
      </c>
      <c r="BY27" s="11" t="str">
        <f>IFERROR(VLOOKUP($A27,'All Running Order'!$A$6:$CY$64,BY$102,FALSE),"")</f>
        <v/>
      </c>
      <c r="BZ27" s="11" t="str">
        <f>IFERROR(VLOOKUP($A27,'All Running Order'!$A$6:$CY$64,BZ$102,FALSE),"")</f>
        <v/>
      </c>
      <c r="CA27" s="11" t="str">
        <f>IFERROR(VLOOKUP($A27,'All Running Order'!$A$6:$CY$64,CA$102,FALSE),"")</f>
        <v/>
      </c>
      <c r="CB27" s="11" t="str">
        <f>IFERROR(VLOOKUP($A27,'All Running Order'!$A$6:$CY$64,CB$102,FALSE),"")</f>
        <v/>
      </c>
      <c r="CC27" s="11" t="str">
        <f>IFERROR(VLOOKUP($A27,'All Running Order'!$A$6:$CY$64,CC$102,FALSE),"")</f>
        <v/>
      </c>
      <c r="CD27" s="11" t="str">
        <f>IFERROR(VLOOKUP($A27,'All Running Order'!$A$6:$CY$64,CD$102,FALSE),"")</f>
        <v/>
      </c>
      <c r="CE27" s="11" t="str">
        <f>IFERROR(VLOOKUP($A27,'All Running Order'!$A$6:$CY$64,CE$102,FALSE),"")</f>
        <v/>
      </c>
      <c r="CF27" s="11" t="str">
        <f>IFERROR(VLOOKUP($A27,'All Running Order'!$A$6:$CY$64,CF$102,FALSE),"")</f>
        <v/>
      </c>
      <c r="CG27" s="11" t="str">
        <f>IFERROR(VLOOKUP($A27,'All Running Order'!$A$6:$CY$64,CG$102,FALSE),"")</f>
        <v/>
      </c>
      <c r="CH27" s="11" t="str">
        <f>IFERROR(VLOOKUP($A27,'All Running Order'!$A$6:$CY$64,CH$102,FALSE),"")</f>
        <v/>
      </c>
      <c r="CI27" s="11" t="str">
        <f>IFERROR(VLOOKUP($A27,'All Running Order'!$A$6:$CY$64,CI$102,FALSE),"")</f>
        <v/>
      </c>
      <c r="CJ27" s="11" t="str">
        <f>IFERROR(VLOOKUP($A27,'All Running Order'!$A$6:$CY$64,CJ$102,FALSE),"")</f>
        <v/>
      </c>
      <c r="CK27" s="11" t="str">
        <f>IFERROR(VLOOKUP($A27,'All Running Order'!$A$6:$CY$64,CK$102,FALSE),"")</f>
        <v/>
      </c>
      <c r="CL27" s="11" t="str">
        <f>IFERROR(VLOOKUP($A27,'All Running Order'!$A$6:$CY$64,CL$102,FALSE),"")</f>
        <v/>
      </c>
      <c r="CM27" s="11" t="str">
        <f>IFERROR(VLOOKUP($A27,'All Running Order'!$A$6:$CY$64,CM$102,FALSE),"")</f>
        <v/>
      </c>
      <c r="CN27" s="11" t="str">
        <f>IFERROR(VLOOKUP($A27,'All Running Order'!$A$6:$CY$64,CN$102,FALSE),"")</f>
        <v/>
      </c>
      <c r="CO27" s="11" t="str">
        <f>IFERROR(VLOOKUP($A27,'All Running Order'!$A$6:$CY$64,CO$102,FALSE),"")</f>
        <v/>
      </c>
      <c r="CP27" s="11" t="str">
        <f>IFERROR(VLOOKUP($A27,'All Running Order'!$A$6:$CY$64,CP$102,FALSE),"")</f>
        <v/>
      </c>
      <c r="CQ27" s="11" t="str">
        <f>IFERROR(VLOOKUP($A27,'All Running Order'!$A$6:$CY$64,CQ$102,FALSE),"")</f>
        <v/>
      </c>
      <c r="CR27" s="11" t="str">
        <f>IFERROR(VLOOKUP($A27,'All Running Order'!$A$6:$CY$64,CR$102,FALSE),"")</f>
        <v/>
      </c>
      <c r="CS27" s="11" t="str">
        <f>IFERROR(VLOOKUP($A27,'All Running Order'!$A$6:$CY$64,CS$102,FALSE),"")</f>
        <v/>
      </c>
      <c r="CT27" s="11" t="str">
        <f>IFERROR(VLOOKUP($A27,'All Running Order'!$A$6:$CY$64,CT$102,FALSE),"")</f>
        <v/>
      </c>
      <c r="CU27" s="11" t="str">
        <f>IFERROR(VLOOKUP($A27,'All Running Order'!$A$6:$CY$64,CU$102,FALSE),"")</f>
        <v/>
      </c>
      <c r="CV27" s="11" t="str">
        <f>IFERROR(VLOOKUP($A27,'All Running Order'!$A$6:$CY$64,CV$102,FALSE),"")</f>
        <v/>
      </c>
      <c r="CW27" s="11" t="str">
        <f>IFERROR(VLOOKUP($A27,'All Running Order'!$A$6:$CY$64,CW$102,FALSE),"")</f>
        <v/>
      </c>
      <c r="CX27" s="11" t="str">
        <f>IFERROR(VLOOKUP($A27,'All Running Order'!$A$6:$CY$64,CX$102,FALSE),"")</f>
        <v/>
      </c>
      <c r="CY27" s="11" t="str">
        <f>IFERROR(VLOOKUP($A27,'All Running Order'!$A$6:$CY$64,CY$102,FALSE),"")</f>
        <v/>
      </c>
    </row>
    <row r="28" spans="1:103" x14ac:dyDescent="0.45">
      <c r="A28" s="2">
        <v>23</v>
      </c>
      <c r="B28" s="11" t="str">
        <f>IFERROR(VLOOKUP($A28,'All Running Order'!$A$6:$CY$64,B$102,FALSE),"")</f>
        <v/>
      </c>
      <c r="C28" s="11" t="str">
        <f>IFERROR(VLOOKUP($A28,'All Running Order'!$A$6:$CY$64,C$102,FALSE),"")</f>
        <v/>
      </c>
      <c r="D28" s="11" t="str">
        <f>IFERROR(VLOOKUP($A28,'All Running Order'!$A$6:$CY$64,D$102,FALSE),"")</f>
        <v/>
      </c>
      <c r="E28" s="11" t="str">
        <f>IFERROR(VLOOKUP($A28,'All Running Order'!$A$6:$CY$64,E$102,FALSE),"")</f>
        <v/>
      </c>
      <c r="F28" s="11" t="str">
        <f>IFERROR(VLOOKUP($A28,'All Running Order'!$A$6:$CY$64,F$102,FALSE),"")</f>
        <v/>
      </c>
      <c r="G28" s="11" t="str">
        <f>IFERROR(VLOOKUP($A28,'All Running Order'!$A$6:$CY$64,G$102,FALSE),"")</f>
        <v/>
      </c>
      <c r="H28" s="11" t="str">
        <f>IFERROR(VLOOKUP($A28,'All Running Order'!$A$6:$CY$64,H$102,FALSE),"")</f>
        <v/>
      </c>
      <c r="I28" s="11" t="str">
        <f>IFERROR(VLOOKUP($A28,'All Running Order'!$A$6:$CY$64,I$102,FALSE),"")</f>
        <v/>
      </c>
      <c r="J28" s="11" t="str">
        <f>IFERROR(VLOOKUP($A28,'All Running Order'!$A$6:$CY$64,J$102,FALSE),"")</f>
        <v/>
      </c>
      <c r="K28" s="11" t="str">
        <f>IFERROR(VLOOKUP($A28,'All Running Order'!$A$6:$CY$64,K$102,FALSE),"")</f>
        <v/>
      </c>
      <c r="L28" s="11" t="str">
        <f>IFERROR(VLOOKUP($A28,'All Running Order'!$A$6:$CY$64,L$102,FALSE),"")</f>
        <v/>
      </c>
      <c r="M28" s="11" t="str">
        <f>IFERROR(VLOOKUP($A28,'All Running Order'!$A$6:$CY$64,M$102,FALSE),"")</f>
        <v/>
      </c>
      <c r="N28" s="11" t="str">
        <f>IFERROR(VLOOKUP($A28,'All Running Order'!$A$6:$CY$64,N$102,FALSE),"")</f>
        <v/>
      </c>
      <c r="O28" s="11" t="str">
        <f>IFERROR(VLOOKUP($A28,'All Running Order'!$A$6:$CY$64,O$102,FALSE),"")</f>
        <v/>
      </c>
      <c r="P28" s="11" t="str">
        <f>IFERROR(VLOOKUP($A28,'All Running Order'!$A$6:$CY$64,P$102,FALSE),"")</f>
        <v/>
      </c>
      <c r="Q28" s="11" t="str">
        <f>IFERROR(VLOOKUP($A28,'All Running Order'!$A$6:$CY$64,Q$102,FALSE),"")</f>
        <v/>
      </c>
      <c r="R28" s="11" t="str">
        <f>IFERROR(VLOOKUP($A28,'All Running Order'!$A$6:$CY$64,R$102,FALSE),"")</f>
        <v/>
      </c>
      <c r="S28" s="11" t="str">
        <f>IFERROR(VLOOKUP($A28,'All Running Order'!$A$6:$CY$64,S$102,FALSE),"")</f>
        <v/>
      </c>
      <c r="T28" s="11" t="str">
        <f>IFERROR(VLOOKUP($A28,'All Running Order'!$A$6:$CY$64,T$102,FALSE),"")</f>
        <v/>
      </c>
      <c r="U28" s="11" t="str">
        <f>IFERROR(VLOOKUP($A28,'All Running Order'!$A$6:$CY$64,U$102,FALSE),"")</f>
        <v/>
      </c>
      <c r="V28" s="11" t="str">
        <f>IFERROR(VLOOKUP($A28,'All Running Order'!$A$6:$CY$64,V$102,FALSE),"")</f>
        <v/>
      </c>
      <c r="W28" s="11" t="str">
        <f>IFERROR(VLOOKUP($A28,'All Running Order'!$A$6:$CY$64,W$102,FALSE),"")</f>
        <v/>
      </c>
      <c r="X28" s="11" t="str">
        <f>IFERROR(VLOOKUP($A28,'All Running Order'!$A$6:$CY$64,X$102,FALSE),"")</f>
        <v/>
      </c>
      <c r="Y28" s="11" t="str">
        <f>IFERROR(VLOOKUP($A28,'All Running Order'!$A$6:$CY$64,Y$102,FALSE),"")</f>
        <v/>
      </c>
      <c r="Z28" s="11" t="str">
        <f>IFERROR(VLOOKUP($A28,'All Running Order'!$A$6:$CY$64,Z$102,FALSE),"")</f>
        <v/>
      </c>
      <c r="AA28" s="11" t="str">
        <f>IFERROR(VLOOKUP($A28,'All Running Order'!$A$6:$CY$64,AA$102,FALSE),"")</f>
        <v/>
      </c>
      <c r="AB28" s="11" t="str">
        <f>IFERROR(VLOOKUP($A28,'All Running Order'!$A$6:$CY$64,AB$102,FALSE),"")</f>
        <v/>
      </c>
      <c r="AC28" s="11" t="str">
        <f>IFERROR(VLOOKUP($A28,'All Running Order'!$A$6:$CY$64,AC$102,FALSE),"")</f>
        <v/>
      </c>
      <c r="AD28" s="11" t="str">
        <f>IFERROR(VLOOKUP($A28,'All Running Order'!$A$6:$CY$64,AD$102,FALSE),"")</f>
        <v/>
      </c>
      <c r="AE28" s="11" t="str">
        <f>IFERROR(VLOOKUP($A28,'All Running Order'!$A$6:$CY$64,AE$102,FALSE),"")</f>
        <v/>
      </c>
      <c r="AF28" s="11" t="str">
        <f>IFERROR(VLOOKUP($A28,'All Running Order'!$A$6:$CY$64,AF$102,FALSE),"")</f>
        <v/>
      </c>
      <c r="AG28" s="11" t="str">
        <f>IFERROR(VLOOKUP($A28,'All Running Order'!$A$6:$CY$64,AG$102,FALSE),"")</f>
        <v/>
      </c>
      <c r="AH28" s="11" t="str">
        <f>IFERROR(VLOOKUP($A28,'All Running Order'!$A$6:$CY$64,AH$102,FALSE),"")</f>
        <v/>
      </c>
      <c r="AI28" s="11" t="str">
        <f>IFERROR(VLOOKUP($A28,'All Running Order'!$A$6:$CY$64,AI$102,FALSE),"")</f>
        <v/>
      </c>
      <c r="AJ28" s="11" t="str">
        <f>IFERROR(VLOOKUP($A28,'All Running Order'!$A$6:$CY$64,AJ$102,FALSE),"")</f>
        <v/>
      </c>
      <c r="AK28" s="11" t="str">
        <f>IFERROR(VLOOKUP($A28,'All Running Order'!$A$6:$CY$64,AK$102,FALSE),"")</f>
        <v/>
      </c>
      <c r="AL28" s="11" t="str">
        <f>IFERROR(VLOOKUP($A28,'All Running Order'!$A$6:$CY$64,AL$102,FALSE),"")</f>
        <v/>
      </c>
      <c r="AM28" s="11" t="str">
        <f>IFERROR(VLOOKUP($A28,'All Running Order'!$A$6:$CY$64,AM$102,FALSE),"")</f>
        <v/>
      </c>
      <c r="AN28" s="11" t="str">
        <f>IFERROR(VLOOKUP($A28,'All Running Order'!$A$6:$CY$64,AN$102,FALSE),"")</f>
        <v/>
      </c>
      <c r="AO28" s="11" t="str">
        <f>IFERROR(VLOOKUP($A28,'All Running Order'!$A$6:$CY$64,AO$102,FALSE),"")</f>
        <v/>
      </c>
      <c r="AP28" s="11" t="str">
        <f>IFERROR(VLOOKUP($A28,'All Running Order'!$A$6:$CY$64,AP$102,FALSE),"")</f>
        <v/>
      </c>
      <c r="AQ28" s="11" t="str">
        <f>IFERROR(VLOOKUP($A28,'All Running Order'!$A$6:$CY$64,AQ$102,FALSE),"")</f>
        <v/>
      </c>
      <c r="AR28" s="11" t="str">
        <f>IFERROR(VLOOKUP($A28,'All Running Order'!$A$6:$CY$64,AR$102,FALSE),"")</f>
        <v/>
      </c>
      <c r="AS28" s="11" t="str">
        <f>IFERROR(VLOOKUP($A28,'All Running Order'!$A$6:$CY$64,AS$102,FALSE),"")</f>
        <v/>
      </c>
      <c r="AT28" s="11" t="str">
        <f>IFERROR(VLOOKUP($A28,'All Running Order'!$A$6:$CY$64,AT$102,FALSE),"")</f>
        <v/>
      </c>
      <c r="AU28" s="11" t="str">
        <f>IFERROR(VLOOKUP($A28,'All Running Order'!$A$6:$CY$64,AU$102,FALSE),"")</f>
        <v/>
      </c>
      <c r="AV28" s="11" t="str">
        <f>IFERROR(VLOOKUP($A28,'All Running Order'!$A$6:$CY$64,AV$102,FALSE),"")</f>
        <v/>
      </c>
      <c r="AW28" s="11" t="str">
        <f>IFERROR(VLOOKUP($A28,'All Running Order'!$A$6:$CY$64,AW$102,FALSE),"")</f>
        <v/>
      </c>
      <c r="AX28" s="11" t="str">
        <f>IFERROR(VLOOKUP($A28,'All Running Order'!$A$6:$CY$64,AX$102,FALSE),"")</f>
        <v/>
      </c>
      <c r="AY28" s="11" t="str">
        <f>IFERROR(VLOOKUP($A28,'All Running Order'!$A$6:$CY$64,AY$102,FALSE),"")</f>
        <v/>
      </c>
      <c r="AZ28" s="11" t="str">
        <f>IFERROR(VLOOKUP($A28,'All Running Order'!$A$6:$CY$64,AZ$102,FALSE),"")</f>
        <v/>
      </c>
      <c r="BA28" s="11" t="str">
        <f>IFERROR(VLOOKUP($A28,'All Running Order'!$A$6:$CY$64,BA$102,FALSE),"")</f>
        <v/>
      </c>
      <c r="BB28" s="11" t="str">
        <f>IFERROR(VLOOKUP($A28,'All Running Order'!$A$6:$CY$64,BB$102,FALSE),"")</f>
        <v/>
      </c>
      <c r="BC28" s="11" t="str">
        <f>IFERROR(VLOOKUP($A28,'All Running Order'!$A$6:$CY$64,BC$102,FALSE),"")</f>
        <v/>
      </c>
      <c r="BD28" s="11" t="str">
        <f>IFERROR(VLOOKUP($A28,'All Running Order'!$A$6:$CY$64,BD$102,FALSE),"")</f>
        <v/>
      </c>
      <c r="BE28" s="11" t="str">
        <f>IFERROR(VLOOKUP($A28,'All Running Order'!$A$6:$CY$64,BE$102,FALSE),"")</f>
        <v/>
      </c>
      <c r="BF28" s="11" t="str">
        <f>IFERROR(VLOOKUP($A28,'All Running Order'!$A$6:$CY$64,BF$102,FALSE),"")</f>
        <v/>
      </c>
      <c r="BG28" s="11" t="str">
        <f>IFERROR(VLOOKUP($A28,'All Running Order'!$A$6:$CY$64,BG$102,FALSE),"")</f>
        <v/>
      </c>
      <c r="BH28" s="11" t="str">
        <f>IFERROR(VLOOKUP($A28,'All Running Order'!$A$6:$CY$64,BH$102,FALSE),"")</f>
        <v/>
      </c>
      <c r="BI28" s="11" t="str">
        <f>IFERROR(VLOOKUP($A28,'All Running Order'!$A$6:$CY$64,BI$102,FALSE),"")</f>
        <v/>
      </c>
      <c r="BJ28" s="11" t="str">
        <f>IFERROR(VLOOKUP($A28,'All Running Order'!$A$6:$CY$64,BJ$102,FALSE),"")</f>
        <v/>
      </c>
      <c r="BK28" s="11" t="str">
        <f>IFERROR(VLOOKUP($A28,'All Running Order'!$A$6:$CY$64,BK$102,FALSE),"")</f>
        <v/>
      </c>
      <c r="BL28" s="11" t="str">
        <f>IFERROR(VLOOKUP($A28,'All Running Order'!$A$6:$CY$64,BL$102,FALSE),"")</f>
        <v/>
      </c>
      <c r="BM28" s="11" t="str">
        <f>IFERROR(VLOOKUP($A28,'All Running Order'!$A$6:$CY$64,BM$102,FALSE),"")</f>
        <v/>
      </c>
      <c r="BN28" s="11" t="str">
        <f>IFERROR(VLOOKUP($A28,'All Running Order'!$A$6:$CY$64,BN$102,FALSE),"")</f>
        <v/>
      </c>
      <c r="BO28" s="11" t="str">
        <f>IFERROR(VLOOKUP($A28,'All Running Order'!$A$6:$CY$64,BO$102,FALSE),"")</f>
        <v/>
      </c>
      <c r="BP28" s="11" t="str">
        <f>IFERROR(VLOOKUP($A28,'All Running Order'!$A$6:$CY$64,BP$102,FALSE),"")</f>
        <v/>
      </c>
      <c r="BQ28" s="11" t="str">
        <f>IFERROR(VLOOKUP($A28,'All Running Order'!$A$6:$CY$64,BQ$102,FALSE),"")</f>
        <v/>
      </c>
      <c r="BR28" s="11" t="str">
        <f>IFERROR(VLOOKUP($A28,'All Running Order'!$A$6:$CY$64,BR$102,FALSE),"")</f>
        <v/>
      </c>
      <c r="BS28" s="11" t="str">
        <f>IFERROR(VLOOKUP($A28,'All Running Order'!$A$6:$CY$64,BS$102,FALSE),"")</f>
        <v/>
      </c>
      <c r="BT28" s="11" t="str">
        <f>IFERROR(VLOOKUP($A28,'All Running Order'!$A$6:$CY$64,BT$102,FALSE),"")</f>
        <v/>
      </c>
      <c r="BU28" s="11" t="str">
        <f>IFERROR(VLOOKUP($A28,'All Running Order'!$A$6:$CY$64,BU$102,FALSE),"")</f>
        <v/>
      </c>
      <c r="BV28" s="11" t="str">
        <f>IFERROR(VLOOKUP($A28,'All Running Order'!$A$6:$CY$64,BV$102,FALSE),"")</f>
        <v/>
      </c>
      <c r="BW28" s="11" t="str">
        <f>IFERROR(VLOOKUP($A28,'All Running Order'!$A$6:$CY$64,BW$102,FALSE),"")</f>
        <v/>
      </c>
      <c r="BX28" s="11" t="str">
        <f>IFERROR(VLOOKUP($A28,'All Running Order'!$A$6:$CY$64,BX$102,FALSE),"")</f>
        <v/>
      </c>
      <c r="BY28" s="11" t="str">
        <f>IFERROR(VLOOKUP($A28,'All Running Order'!$A$6:$CY$64,BY$102,FALSE),"")</f>
        <v/>
      </c>
      <c r="BZ28" s="11" t="str">
        <f>IFERROR(VLOOKUP($A28,'All Running Order'!$A$6:$CY$64,BZ$102,FALSE),"")</f>
        <v/>
      </c>
      <c r="CA28" s="11" t="str">
        <f>IFERROR(VLOOKUP($A28,'All Running Order'!$A$6:$CY$64,CA$102,FALSE),"")</f>
        <v/>
      </c>
      <c r="CB28" s="11" t="str">
        <f>IFERROR(VLOOKUP($A28,'All Running Order'!$A$6:$CY$64,CB$102,FALSE),"")</f>
        <v/>
      </c>
      <c r="CC28" s="11" t="str">
        <f>IFERROR(VLOOKUP($A28,'All Running Order'!$A$6:$CY$64,CC$102,FALSE),"")</f>
        <v/>
      </c>
      <c r="CD28" s="11" t="str">
        <f>IFERROR(VLOOKUP($A28,'All Running Order'!$A$6:$CY$64,CD$102,FALSE),"")</f>
        <v/>
      </c>
      <c r="CE28" s="11" t="str">
        <f>IFERROR(VLOOKUP($A28,'All Running Order'!$A$6:$CY$64,CE$102,FALSE),"")</f>
        <v/>
      </c>
      <c r="CF28" s="11" t="str">
        <f>IFERROR(VLOOKUP($A28,'All Running Order'!$A$6:$CY$64,CF$102,FALSE),"")</f>
        <v/>
      </c>
      <c r="CG28" s="11" t="str">
        <f>IFERROR(VLOOKUP($A28,'All Running Order'!$A$6:$CY$64,CG$102,FALSE),"")</f>
        <v/>
      </c>
      <c r="CH28" s="11" t="str">
        <f>IFERROR(VLOOKUP($A28,'All Running Order'!$A$6:$CY$64,CH$102,FALSE),"")</f>
        <v/>
      </c>
      <c r="CI28" s="11" t="str">
        <f>IFERROR(VLOOKUP($A28,'All Running Order'!$A$6:$CY$64,CI$102,FALSE),"")</f>
        <v/>
      </c>
      <c r="CJ28" s="11" t="str">
        <f>IFERROR(VLOOKUP($A28,'All Running Order'!$A$6:$CY$64,CJ$102,FALSE),"")</f>
        <v/>
      </c>
      <c r="CK28" s="11" t="str">
        <f>IFERROR(VLOOKUP($A28,'All Running Order'!$A$6:$CY$64,CK$102,FALSE),"")</f>
        <v/>
      </c>
      <c r="CL28" s="11" t="str">
        <f>IFERROR(VLOOKUP($A28,'All Running Order'!$A$6:$CY$64,CL$102,FALSE),"")</f>
        <v/>
      </c>
      <c r="CM28" s="11" t="str">
        <f>IFERROR(VLOOKUP($A28,'All Running Order'!$A$6:$CY$64,CM$102,FALSE),"")</f>
        <v/>
      </c>
      <c r="CN28" s="11" t="str">
        <f>IFERROR(VLOOKUP($A28,'All Running Order'!$A$6:$CY$64,CN$102,FALSE),"")</f>
        <v/>
      </c>
      <c r="CO28" s="11" t="str">
        <f>IFERROR(VLOOKUP($A28,'All Running Order'!$A$6:$CY$64,CO$102,FALSE),"")</f>
        <v/>
      </c>
      <c r="CP28" s="11" t="str">
        <f>IFERROR(VLOOKUP($A28,'All Running Order'!$A$6:$CY$64,CP$102,FALSE),"")</f>
        <v/>
      </c>
      <c r="CQ28" s="11" t="str">
        <f>IFERROR(VLOOKUP($A28,'All Running Order'!$A$6:$CY$64,CQ$102,FALSE),"")</f>
        <v/>
      </c>
      <c r="CR28" s="11" t="str">
        <f>IFERROR(VLOOKUP($A28,'All Running Order'!$A$6:$CY$64,CR$102,FALSE),"")</f>
        <v/>
      </c>
      <c r="CS28" s="11" t="str">
        <f>IFERROR(VLOOKUP($A28,'All Running Order'!$A$6:$CY$64,CS$102,FALSE),"")</f>
        <v/>
      </c>
      <c r="CT28" s="11" t="str">
        <f>IFERROR(VLOOKUP($A28,'All Running Order'!$A$6:$CY$64,CT$102,FALSE),"")</f>
        <v/>
      </c>
      <c r="CU28" s="11" t="str">
        <f>IFERROR(VLOOKUP($A28,'All Running Order'!$A$6:$CY$64,CU$102,FALSE),"")</f>
        <v/>
      </c>
      <c r="CV28" s="11" t="str">
        <f>IFERROR(VLOOKUP($A28,'All Running Order'!$A$6:$CY$64,CV$102,FALSE),"")</f>
        <v/>
      </c>
      <c r="CW28" s="11" t="str">
        <f>IFERROR(VLOOKUP($A28,'All Running Order'!$A$6:$CY$64,CW$102,FALSE),"")</f>
        <v/>
      </c>
      <c r="CX28" s="11" t="str">
        <f>IFERROR(VLOOKUP($A28,'All Running Order'!$A$6:$CY$64,CX$102,FALSE),"")</f>
        <v/>
      </c>
      <c r="CY28" s="11" t="str">
        <f>IFERROR(VLOOKUP($A28,'All Running Order'!$A$6:$CY$64,CY$102,FALSE),"")</f>
        <v/>
      </c>
    </row>
    <row r="29" spans="1:103" x14ac:dyDescent="0.45">
      <c r="A29" s="2">
        <v>24</v>
      </c>
      <c r="B29" s="11" t="str">
        <f>IFERROR(VLOOKUP($A29,'All Running Order'!$A$6:$CY$64,B$102,FALSE),"")</f>
        <v/>
      </c>
      <c r="C29" s="11" t="str">
        <f>IFERROR(VLOOKUP($A29,'All Running Order'!$A$6:$CY$64,C$102,FALSE),"")</f>
        <v/>
      </c>
      <c r="D29" s="11" t="str">
        <f>IFERROR(VLOOKUP($A29,'All Running Order'!$A$6:$CY$64,D$102,FALSE),"")</f>
        <v/>
      </c>
      <c r="E29" s="11" t="str">
        <f>IFERROR(VLOOKUP($A29,'All Running Order'!$A$6:$CY$64,E$102,FALSE),"")</f>
        <v/>
      </c>
      <c r="F29" s="11" t="str">
        <f>IFERROR(VLOOKUP($A29,'All Running Order'!$A$6:$CY$64,F$102,FALSE),"")</f>
        <v/>
      </c>
      <c r="G29" s="11" t="str">
        <f>IFERROR(VLOOKUP($A29,'All Running Order'!$A$6:$CY$64,G$102,FALSE),"")</f>
        <v/>
      </c>
      <c r="H29" s="11" t="str">
        <f>IFERROR(VLOOKUP($A29,'All Running Order'!$A$6:$CY$64,H$102,FALSE),"")</f>
        <v/>
      </c>
      <c r="I29" s="11" t="str">
        <f>IFERROR(VLOOKUP($A29,'All Running Order'!$A$6:$CY$64,I$102,FALSE),"")</f>
        <v/>
      </c>
      <c r="J29" s="11" t="str">
        <f>IFERROR(VLOOKUP($A29,'All Running Order'!$A$6:$CY$64,J$102,FALSE),"")</f>
        <v/>
      </c>
      <c r="K29" s="11" t="str">
        <f>IFERROR(VLOOKUP($A29,'All Running Order'!$A$6:$CY$64,K$102,FALSE),"")</f>
        <v/>
      </c>
      <c r="L29" s="11" t="str">
        <f>IFERROR(VLOOKUP($A29,'All Running Order'!$A$6:$CY$64,L$102,FALSE),"")</f>
        <v/>
      </c>
      <c r="M29" s="11" t="str">
        <f>IFERROR(VLOOKUP($A29,'All Running Order'!$A$6:$CY$64,M$102,FALSE),"")</f>
        <v/>
      </c>
      <c r="N29" s="11" t="str">
        <f>IFERROR(VLOOKUP($A29,'All Running Order'!$A$6:$CY$64,N$102,FALSE),"")</f>
        <v/>
      </c>
      <c r="O29" s="11" t="str">
        <f>IFERROR(VLOOKUP($A29,'All Running Order'!$A$6:$CY$64,O$102,FALSE),"")</f>
        <v/>
      </c>
      <c r="P29" s="11" t="str">
        <f>IFERROR(VLOOKUP($A29,'All Running Order'!$A$6:$CY$64,P$102,FALSE),"")</f>
        <v/>
      </c>
      <c r="Q29" s="11" t="str">
        <f>IFERROR(VLOOKUP($A29,'All Running Order'!$A$6:$CY$64,Q$102,FALSE),"")</f>
        <v/>
      </c>
      <c r="R29" s="11" t="str">
        <f>IFERROR(VLOOKUP($A29,'All Running Order'!$A$6:$CY$64,R$102,FALSE),"")</f>
        <v/>
      </c>
      <c r="S29" s="11" t="str">
        <f>IFERROR(VLOOKUP($A29,'All Running Order'!$A$6:$CY$64,S$102,FALSE),"")</f>
        <v/>
      </c>
      <c r="T29" s="11" t="str">
        <f>IFERROR(VLOOKUP($A29,'All Running Order'!$A$6:$CY$64,T$102,FALSE),"")</f>
        <v/>
      </c>
      <c r="U29" s="11" t="str">
        <f>IFERROR(VLOOKUP($A29,'All Running Order'!$A$6:$CY$64,U$102,FALSE),"")</f>
        <v/>
      </c>
      <c r="V29" s="11" t="str">
        <f>IFERROR(VLOOKUP($A29,'All Running Order'!$A$6:$CY$64,V$102,FALSE),"")</f>
        <v/>
      </c>
      <c r="W29" s="11" t="str">
        <f>IFERROR(VLOOKUP($A29,'All Running Order'!$A$6:$CY$64,W$102,FALSE),"")</f>
        <v/>
      </c>
      <c r="X29" s="11" t="str">
        <f>IFERROR(VLOOKUP($A29,'All Running Order'!$A$6:$CY$64,X$102,FALSE),"")</f>
        <v/>
      </c>
      <c r="Y29" s="11" t="str">
        <f>IFERROR(VLOOKUP($A29,'All Running Order'!$A$6:$CY$64,Y$102,FALSE),"")</f>
        <v/>
      </c>
      <c r="Z29" s="11" t="str">
        <f>IFERROR(VLOOKUP($A29,'All Running Order'!$A$6:$CY$64,Z$102,FALSE),"")</f>
        <v/>
      </c>
      <c r="AA29" s="11" t="str">
        <f>IFERROR(VLOOKUP($A29,'All Running Order'!$A$6:$CY$64,AA$102,FALSE),"")</f>
        <v/>
      </c>
      <c r="AB29" s="11" t="str">
        <f>IFERROR(VLOOKUP($A29,'All Running Order'!$A$6:$CY$64,AB$102,FALSE),"")</f>
        <v/>
      </c>
      <c r="AC29" s="11" t="str">
        <f>IFERROR(VLOOKUP($A29,'All Running Order'!$A$6:$CY$64,AC$102,FALSE),"")</f>
        <v/>
      </c>
      <c r="AD29" s="11" t="str">
        <f>IFERROR(VLOOKUP($A29,'All Running Order'!$A$6:$CY$64,AD$102,FALSE),"")</f>
        <v/>
      </c>
      <c r="AE29" s="11" t="str">
        <f>IFERROR(VLOOKUP($A29,'All Running Order'!$A$6:$CY$64,AE$102,FALSE),"")</f>
        <v/>
      </c>
      <c r="AF29" s="11" t="str">
        <f>IFERROR(VLOOKUP($A29,'All Running Order'!$A$6:$CY$64,AF$102,FALSE),"")</f>
        <v/>
      </c>
      <c r="AG29" s="11" t="str">
        <f>IFERROR(VLOOKUP($A29,'All Running Order'!$A$6:$CY$64,AG$102,FALSE),"")</f>
        <v/>
      </c>
      <c r="AH29" s="11" t="str">
        <f>IFERROR(VLOOKUP($A29,'All Running Order'!$A$6:$CY$64,AH$102,FALSE),"")</f>
        <v/>
      </c>
      <c r="AI29" s="11" t="str">
        <f>IFERROR(VLOOKUP($A29,'All Running Order'!$A$6:$CY$64,AI$102,FALSE),"")</f>
        <v/>
      </c>
      <c r="AJ29" s="11" t="str">
        <f>IFERROR(VLOOKUP($A29,'All Running Order'!$A$6:$CY$64,AJ$102,FALSE),"")</f>
        <v/>
      </c>
      <c r="AK29" s="11" t="str">
        <f>IFERROR(VLOOKUP($A29,'All Running Order'!$A$6:$CY$64,AK$102,FALSE),"")</f>
        <v/>
      </c>
      <c r="AL29" s="11" t="str">
        <f>IFERROR(VLOOKUP($A29,'All Running Order'!$A$6:$CY$64,AL$102,FALSE),"")</f>
        <v/>
      </c>
      <c r="AM29" s="11" t="str">
        <f>IFERROR(VLOOKUP($A29,'All Running Order'!$A$6:$CY$64,AM$102,FALSE),"")</f>
        <v/>
      </c>
      <c r="AN29" s="11" t="str">
        <f>IFERROR(VLOOKUP($A29,'All Running Order'!$A$6:$CY$64,AN$102,FALSE),"")</f>
        <v/>
      </c>
      <c r="AO29" s="11" t="str">
        <f>IFERROR(VLOOKUP($A29,'All Running Order'!$A$6:$CY$64,AO$102,FALSE),"")</f>
        <v/>
      </c>
      <c r="AP29" s="11" t="str">
        <f>IFERROR(VLOOKUP($A29,'All Running Order'!$A$6:$CY$64,AP$102,FALSE),"")</f>
        <v/>
      </c>
      <c r="AQ29" s="11" t="str">
        <f>IFERROR(VLOOKUP($A29,'All Running Order'!$A$6:$CY$64,AQ$102,FALSE),"")</f>
        <v/>
      </c>
      <c r="AR29" s="11" t="str">
        <f>IFERROR(VLOOKUP($A29,'All Running Order'!$A$6:$CY$64,AR$102,FALSE),"")</f>
        <v/>
      </c>
      <c r="AS29" s="11" t="str">
        <f>IFERROR(VLOOKUP($A29,'All Running Order'!$A$6:$CY$64,AS$102,FALSE),"")</f>
        <v/>
      </c>
      <c r="AT29" s="11" t="str">
        <f>IFERROR(VLOOKUP($A29,'All Running Order'!$A$6:$CY$64,AT$102,FALSE),"")</f>
        <v/>
      </c>
      <c r="AU29" s="11" t="str">
        <f>IFERROR(VLOOKUP($A29,'All Running Order'!$A$6:$CY$64,AU$102,FALSE),"")</f>
        <v/>
      </c>
      <c r="AV29" s="11" t="str">
        <f>IFERROR(VLOOKUP($A29,'All Running Order'!$A$6:$CY$64,AV$102,FALSE),"")</f>
        <v/>
      </c>
      <c r="AW29" s="11" t="str">
        <f>IFERROR(VLOOKUP($A29,'All Running Order'!$A$6:$CY$64,AW$102,FALSE),"")</f>
        <v/>
      </c>
      <c r="AX29" s="11" t="str">
        <f>IFERROR(VLOOKUP($A29,'All Running Order'!$A$6:$CY$64,AX$102,FALSE),"")</f>
        <v/>
      </c>
      <c r="AY29" s="11" t="str">
        <f>IFERROR(VLOOKUP($A29,'All Running Order'!$A$6:$CY$64,AY$102,FALSE),"")</f>
        <v/>
      </c>
      <c r="AZ29" s="11" t="str">
        <f>IFERROR(VLOOKUP($A29,'All Running Order'!$A$6:$CY$64,AZ$102,FALSE),"")</f>
        <v/>
      </c>
      <c r="BA29" s="11" t="str">
        <f>IFERROR(VLOOKUP($A29,'All Running Order'!$A$6:$CY$64,BA$102,FALSE),"")</f>
        <v/>
      </c>
      <c r="BB29" s="11" t="str">
        <f>IFERROR(VLOOKUP($A29,'All Running Order'!$A$6:$CY$64,BB$102,FALSE),"")</f>
        <v/>
      </c>
      <c r="BC29" s="11" t="str">
        <f>IFERROR(VLOOKUP($A29,'All Running Order'!$A$6:$CY$64,BC$102,FALSE),"")</f>
        <v/>
      </c>
      <c r="BD29" s="11" t="str">
        <f>IFERROR(VLOOKUP($A29,'All Running Order'!$A$6:$CY$64,BD$102,FALSE),"")</f>
        <v/>
      </c>
      <c r="BE29" s="11" t="str">
        <f>IFERROR(VLOOKUP($A29,'All Running Order'!$A$6:$CY$64,BE$102,FALSE),"")</f>
        <v/>
      </c>
      <c r="BF29" s="11" t="str">
        <f>IFERROR(VLOOKUP($A29,'All Running Order'!$A$6:$CY$64,BF$102,FALSE),"")</f>
        <v/>
      </c>
      <c r="BG29" s="11" t="str">
        <f>IFERROR(VLOOKUP($A29,'All Running Order'!$A$6:$CY$64,BG$102,FALSE),"")</f>
        <v/>
      </c>
      <c r="BH29" s="11" t="str">
        <f>IFERROR(VLOOKUP($A29,'All Running Order'!$A$6:$CY$64,BH$102,FALSE),"")</f>
        <v/>
      </c>
      <c r="BI29" s="11" t="str">
        <f>IFERROR(VLOOKUP($A29,'All Running Order'!$A$6:$CY$64,BI$102,FALSE),"")</f>
        <v/>
      </c>
      <c r="BJ29" s="11" t="str">
        <f>IFERROR(VLOOKUP($A29,'All Running Order'!$A$6:$CY$64,BJ$102,FALSE),"")</f>
        <v/>
      </c>
      <c r="BK29" s="11" t="str">
        <f>IFERROR(VLOOKUP($A29,'All Running Order'!$A$6:$CY$64,BK$102,FALSE),"")</f>
        <v/>
      </c>
      <c r="BL29" s="11" t="str">
        <f>IFERROR(VLOOKUP($A29,'All Running Order'!$A$6:$CY$64,BL$102,FALSE),"")</f>
        <v/>
      </c>
      <c r="BM29" s="11" t="str">
        <f>IFERROR(VLOOKUP($A29,'All Running Order'!$A$6:$CY$64,BM$102,FALSE),"")</f>
        <v/>
      </c>
      <c r="BN29" s="11" t="str">
        <f>IFERROR(VLOOKUP($A29,'All Running Order'!$A$6:$CY$64,BN$102,FALSE),"")</f>
        <v/>
      </c>
      <c r="BO29" s="11" t="str">
        <f>IFERROR(VLOOKUP($A29,'All Running Order'!$A$6:$CY$64,BO$102,FALSE),"")</f>
        <v/>
      </c>
      <c r="BP29" s="11" t="str">
        <f>IFERROR(VLOOKUP($A29,'All Running Order'!$A$6:$CY$64,BP$102,FALSE),"")</f>
        <v/>
      </c>
      <c r="BQ29" s="11" t="str">
        <f>IFERROR(VLOOKUP($A29,'All Running Order'!$A$6:$CY$64,BQ$102,FALSE),"")</f>
        <v/>
      </c>
      <c r="BR29" s="11" t="str">
        <f>IFERROR(VLOOKUP($A29,'All Running Order'!$A$6:$CY$64,BR$102,FALSE),"")</f>
        <v/>
      </c>
      <c r="BS29" s="11" t="str">
        <f>IFERROR(VLOOKUP($A29,'All Running Order'!$A$6:$CY$64,BS$102,FALSE),"")</f>
        <v/>
      </c>
      <c r="BT29" s="11" t="str">
        <f>IFERROR(VLOOKUP($A29,'All Running Order'!$A$6:$CY$64,BT$102,FALSE),"")</f>
        <v/>
      </c>
      <c r="BU29" s="11" t="str">
        <f>IFERROR(VLOOKUP($A29,'All Running Order'!$A$6:$CY$64,BU$102,FALSE),"")</f>
        <v/>
      </c>
      <c r="BV29" s="11" t="str">
        <f>IFERROR(VLOOKUP($A29,'All Running Order'!$A$6:$CY$64,BV$102,FALSE),"")</f>
        <v/>
      </c>
      <c r="BW29" s="11" t="str">
        <f>IFERROR(VLOOKUP($A29,'All Running Order'!$A$6:$CY$64,BW$102,FALSE),"")</f>
        <v/>
      </c>
      <c r="BX29" s="11" t="str">
        <f>IFERROR(VLOOKUP($A29,'All Running Order'!$A$6:$CY$64,BX$102,FALSE),"")</f>
        <v/>
      </c>
      <c r="BY29" s="11" t="str">
        <f>IFERROR(VLOOKUP($A29,'All Running Order'!$A$6:$CY$64,BY$102,FALSE),"")</f>
        <v/>
      </c>
      <c r="BZ29" s="11" t="str">
        <f>IFERROR(VLOOKUP($A29,'All Running Order'!$A$6:$CY$64,BZ$102,FALSE),"")</f>
        <v/>
      </c>
      <c r="CA29" s="11" t="str">
        <f>IFERROR(VLOOKUP($A29,'All Running Order'!$A$6:$CY$64,CA$102,FALSE),"")</f>
        <v/>
      </c>
      <c r="CB29" s="11" t="str">
        <f>IFERROR(VLOOKUP($A29,'All Running Order'!$A$6:$CY$64,CB$102,FALSE),"")</f>
        <v/>
      </c>
      <c r="CC29" s="11" t="str">
        <f>IFERROR(VLOOKUP($A29,'All Running Order'!$A$6:$CY$64,CC$102,FALSE),"")</f>
        <v/>
      </c>
      <c r="CD29" s="11" t="str">
        <f>IFERROR(VLOOKUP($A29,'All Running Order'!$A$6:$CY$64,CD$102,FALSE),"")</f>
        <v/>
      </c>
      <c r="CE29" s="11" t="str">
        <f>IFERROR(VLOOKUP($A29,'All Running Order'!$A$6:$CY$64,CE$102,FALSE),"")</f>
        <v/>
      </c>
      <c r="CF29" s="11" t="str">
        <f>IFERROR(VLOOKUP($A29,'All Running Order'!$A$6:$CY$64,CF$102,FALSE),"")</f>
        <v/>
      </c>
      <c r="CG29" s="11" t="str">
        <f>IFERROR(VLOOKUP($A29,'All Running Order'!$A$6:$CY$64,CG$102,FALSE),"")</f>
        <v/>
      </c>
      <c r="CH29" s="11" t="str">
        <f>IFERROR(VLOOKUP($A29,'All Running Order'!$A$6:$CY$64,CH$102,FALSE),"")</f>
        <v/>
      </c>
      <c r="CI29" s="11" t="str">
        <f>IFERROR(VLOOKUP($A29,'All Running Order'!$A$6:$CY$64,CI$102,FALSE),"")</f>
        <v/>
      </c>
      <c r="CJ29" s="11" t="str">
        <f>IFERROR(VLOOKUP($A29,'All Running Order'!$A$6:$CY$64,CJ$102,FALSE),"")</f>
        <v/>
      </c>
      <c r="CK29" s="11" t="str">
        <f>IFERROR(VLOOKUP($A29,'All Running Order'!$A$6:$CY$64,CK$102,FALSE),"")</f>
        <v/>
      </c>
      <c r="CL29" s="11" t="str">
        <f>IFERROR(VLOOKUP($A29,'All Running Order'!$A$6:$CY$64,CL$102,FALSE),"")</f>
        <v/>
      </c>
      <c r="CM29" s="11" t="str">
        <f>IFERROR(VLOOKUP($A29,'All Running Order'!$A$6:$CY$64,CM$102,FALSE),"")</f>
        <v/>
      </c>
      <c r="CN29" s="11" t="str">
        <f>IFERROR(VLOOKUP($A29,'All Running Order'!$A$6:$CY$64,CN$102,FALSE),"")</f>
        <v/>
      </c>
      <c r="CO29" s="11" t="str">
        <f>IFERROR(VLOOKUP($A29,'All Running Order'!$A$6:$CY$64,CO$102,FALSE),"")</f>
        <v/>
      </c>
      <c r="CP29" s="11" t="str">
        <f>IFERROR(VLOOKUP($A29,'All Running Order'!$A$6:$CY$64,CP$102,FALSE),"")</f>
        <v/>
      </c>
      <c r="CQ29" s="11" t="str">
        <f>IFERROR(VLOOKUP($A29,'All Running Order'!$A$6:$CY$64,CQ$102,FALSE),"")</f>
        <v/>
      </c>
      <c r="CR29" s="11" t="str">
        <f>IFERROR(VLOOKUP($A29,'All Running Order'!$A$6:$CY$64,CR$102,FALSE),"")</f>
        <v/>
      </c>
      <c r="CS29" s="11" t="str">
        <f>IFERROR(VLOOKUP($A29,'All Running Order'!$A$6:$CY$64,CS$102,FALSE),"")</f>
        <v/>
      </c>
      <c r="CT29" s="11" t="str">
        <f>IFERROR(VLOOKUP($A29,'All Running Order'!$A$6:$CY$64,CT$102,FALSE),"")</f>
        <v/>
      </c>
      <c r="CU29" s="11" t="str">
        <f>IFERROR(VLOOKUP($A29,'All Running Order'!$A$6:$CY$64,CU$102,FALSE),"")</f>
        <v/>
      </c>
      <c r="CV29" s="11" t="str">
        <f>IFERROR(VLOOKUP($A29,'All Running Order'!$A$6:$CY$64,CV$102,FALSE),"")</f>
        <v/>
      </c>
      <c r="CW29" s="11" t="str">
        <f>IFERROR(VLOOKUP($A29,'All Running Order'!$A$6:$CY$64,CW$102,FALSE),"")</f>
        <v/>
      </c>
      <c r="CX29" s="11" t="str">
        <f>IFERROR(VLOOKUP($A29,'All Running Order'!$A$6:$CY$64,CX$102,FALSE),"")</f>
        <v/>
      </c>
      <c r="CY29" s="11" t="str">
        <f>IFERROR(VLOOKUP($A29,'All Running Order'!$A$6:$CY$64,CY$102,FALSE),"")</f>
        <v/>
      </c>
    </row>
    <row r="30" spans="1:103" x14ac:dyDescent="0.45">
      <c r="A30" s="2">
        <v>25</v>
      </c>
      <c r="B30" s="11" t="str">
        <f>IFERROR(VLOOKUP($A30,'All Running Order'!$A$6:$CY$64,B$102,FALSE),"")</f>
        <v/>
      </c>
      <c r="C30" s="11" t="str">
        <f>IFERROR(VLOOKUP($A30,'All Running Order'!$A$6:$CY$64,C$102,FALSE),"")</f>
        <v/>
      </c>
      <c r="D30" s="11" t="str">
        <f>IFERROR(VLOOKUP($A30,'All Running Order'!$A$6:$CY$64,D$102,FALSE),"")</f>
        <v/>
      </c>
      <c r="E30" s="11" t="str">
        <f>IFERROR(VLOOKUP($A30,'All Running Order'!$A$6:$CY$64,E$102,FALSE),"")</f>
        <v/>
      </c>
      <c r="F30" s="11" t="str">
        <f>IFERROR(VLOOKUP($A30,'All Running Order'!$A$6:$CY$64,F$102,FALSE),"")</f>
        <v/>
      </c>
      <c r="G30" s="11" t="str">
        <f>IFERROR(VLOOKUP($A30,'All Running Order'!$A$6:$CY$64,G$102,FALSE),"")</f>
        <v/>
      </c>
      <c r="H30" s="11" t="str">
        <f>IFERROR(VLOOKUP($A30,'All Running Order'!$A$6:$CY$64,H$102,FALSE),"")</f>
        <v/>
      </c>
      <c r="I30" s="11" t="str">
        <f>IFERROR(VLOOKUP($A30,'All Running Order'!$A$6:$CY$64,I$102,FALSE),"")</f>
        <v/>
      </c>
      <c r="J30" s="11" t="str">
        <f>IFERROR(VLOOKUP($A30,'All Running Order'!$A$6:$CY$64,J$102,FALSE),"")</f>
        <v/>
      </c>
      <c r="K30" s="11" t="str">
        <f>IFERROR(VLOOKUP($A30,'All Running Order'!$A$6:$CY$64,K$102,FALSE),"")</f>
        <v/>
      </c>
      <c r="L30" s="11" t="str">
        <f>IFERROR(VLOOKUP($A30,'All Running Order'!$A$6:$CY$64,L$102,FALSE),"")</f>
        <v/>
      </c>
      <c r="M30" s="11" t="str">
        <f>IFERROR(VLOOKUP($A30,'All Running Order'!$A$6:$CY$64,M$102,FALSE),"")</f>
        <v/>
      </c>
      <c r="N30" s="11" t="str">
        <f>IFERROR(VLOOKUP($A30,'All Running Order'!$A$6:$CY$64,N$102,FALSE),"")</f>
        <v/>
      </c>
      <c r="O30" s="11" t="str">
        <f>IFERROR(VLOOKUP($A30,'All Running Order'!$A$6:$CY$64,O$102,FALSE),"")</f>
        <v/>
      </c>
      <c r="P30" s="11" t="str">
        <f>IFERROR(VLOOKUP($A30,'All Running Order'!$A$6:$CY$64,P$102,FALSE),"")</f>
        <v/>
      </c>
      <c r="Q30" s="11" t="str">
        <f>IFERROR(VLOOKUP($A30,'All Running Order'!$A$6:$CY$64,Q$102,FALSE),"")</f>
        <v/>
      </c>
      <c r="R30" s="11" t="str">
        <f>IFERROR(VLOOKUP($A30,'All Running Order'!$A$6:$CY$64,R$102,FALSE),"")</f>
        <v/>
      </c>
      <c r="S30" s="11" t="str">
        <f>IFERROR(VLOOKUP($A30,'All Running Order'!$A$6:$CY$64,S$102,FALSE),"")</f>
        <v/>
      </c>
      <c r="T30" s="11" t="str">
        <f>IFERROR(VLOOKUP($A30,'All Running Order'!$A$6:$CY$64,T$102,FALSE),"")</f>
        <v/>
      </c>
      <c r="U30" s="11" t="str">
        <f>IFERROR(VLOOKUP($A30,'All Running Order'!$A$6:$CY$64,U$102,FALSE),"")</f>
        <v/>
      </c>
      <c r="V30" s="11" t="str">
        <f>IFERROR(VLOOKUP($A30,'All Running Order'!$A$6:$CY$64,V$102,FALSE),"")</f>
        <v/>
      </c>
      <c r="W30" s="11" t="str">
        <f>IFERROR(VLOOKUP($A30,'All Running Order'!$A$6:$CY$64,W$102,FALSE),"")</f>
        <v/>
      </c>
      <c r="X30" s="11" t="str">
        <f>IFERROR(VLOOKUP($A30,'All Running Order'!$A$6:$CY$64,X$102,FALSE),"")</f>
        <v/>
      </c>
      <c r="Y30" s="11" t="str">
        <f>IFERROR(VLOOKUP($A30,'All Running Order'!$A$6:$CY$64,Y$102,FALSE),"")</f>
        <v/>
      </c>
      <c r="Z30" s="11" t="str">
        <f>IFERROR(VLOOKUP($A30,'All Running Order'!$A$6:$CY$64,Z$102,FALSE),"")</f>
        <v/>
      </c>
      <c r="AA30" s="11" t="str">
        <f>IFERROR(VLOOKUP($A30,'All Running Order'!$A$6:$CY$64,AA$102,FALSE),"")</f>
        <v/>
      </c>
      <c r="AB30" s="11" t="str">
        <f>IFERROR(VLOOKUP($A30,'All Running Order'!$A$6:$CY$64,AB$102,FALSE),"")</f>
        <v/>
      </c>
      <c r="AC30" s="11" t="str">
        <f>IFERROR(VLOOKUP($A30,'All Running Order'!$A$6:$CY$64,AC$102,FALSE),"")</f>
        <v/>
      </c>
      <c r="AD30" s="11" t="str">
        <f>IFERROR(VLOOKUP($A30,'All Running Order'!$A$6:$CY$64,AD$102,FALSE),"")</f>
        <v/>
      </c>
      <c r="AE30" s="11" t="str">
        <f>IFERROR(VLOOKUP($A30,'All Running Order'!$A$6:$CY$64,AE$102,FALSE),"")</f>
        <v/>
      </c>
      <c r="AF30" s="11" t="str">
        <f>IFERROR(VLOOKUP($A30,'All Running Order'!$A$6:$CY$64,AF$102,FALSE),"")</f>
        <v/>
      </c>
      <c r="AG30" s="11" t="str">
        <f>IFERROR(VLOOKUP($A30,'All Running Order'!$A$6:$CY$64,AG$102,FALSE),"")</f>
        <v/>
      </c>
      <c r="AH30" s="11" t="str">
        <f>IFERROR(VLOOKUP($A30,'All Running Order'!$A$6:$CY$64,AH$102,FALSE),"")</f>
        <v/>
      </c>
      <c r="AI30" s="11" t="str">
        <f>IFERROR(VLOOKUP($A30,'All Running Order'!$A$6:$CY$64,AI$102,FALSE),"")</f>
        <v/>
      </c>
      <c r="AJ30" s="11" t="str">
        <f>IFERROR(VLOOKUP($A30,'All Running Order'!$A$6:$CY$64,AJ$102,FALSE),"")</f>
        <v/>
      </c>
      <c r="AK30" s="11" t="str">
        <f>IFERROR(VLOOKUP($A30,'All Running Order'!$A$6:$CY$64,AK$102,FALSE),"")</f>
        <v/>
      </c>
      <c r="AL30" s="11" t="str">
        <f>IFERROR(VLOOKUP($A30,'All Running Order'!$A$6:$CY$64,AL$102,FALSE),"")</f>
        <v/>
      </c>
      <c r="AM30" s="11" t="str">
        <f>IFERROR(VLOOKUP($A30,'All Running Order'!$A$6:$CY$64,AM$102,FALSE),"")</f>
        <v/>
      </c>
      <c r="AN30" s="11" t="str">
        <f>IFERROR(VLOOKUP($A30,'All Running Order'!$A$6:$CY$64,AN$102,FALSE),"")</f>
        <v/>
      </c>
      <c r="AO30" s="11" t="str">
        <f>IFERROR(VLOOKUP($A30,'All Running Order'!$A$6:$CY$64,AO$102,FALSE),"")</f>
        <v/>
      </c>
      <c r="AP30" s="11" t="str">
        <f>IFERROR(VLOOKUP($A30,'All Running Order'!$A$6:$CY$64,AP$102,FALSE),"")</f>
        <v/>
      </c>
      <c r="AQ30" s="11" t="str">
        <f>IFERROR(VLOOKUP($A30,'All Running Order'!$A$6:$CY$64,AQ$102,FALSE),"")</f>
        <v/>
      </c>
      <c r="AR30" s="11" t="str">
        <f>IFERROR(VLOOKUP($A30,'All Running Order'!$A$6:$CY$64,AR$102,FALSE),"")</f>
        <v/>
      </c>
      <c r="AS30" s="11" t="str">
        <f>IFERROR(VLOOKUP($A30,'All Running Order'!$A$6:$CY$64,AS$102,FALSE),"")</f>
        <v/>
      </c>
      <c r="AT30" s="11" t="str">
        <f>IFERROR(VLOOKUP($A30,'All Running Order'!$A$6:$CY$64,AT$102,FALSE),"")</f>
        <v/>
      </c>
      <c r="AU30" s="11" t="str">
        <f>IFERROR(VLOOKUP($A30,'All Running Order'!$A$6:$CY$64,AU$102,FALSE),"")</f>
        <v/>
      </c>
      <c r="AV30" s="11" t="str">
        <f>IFERROR(VLOOKUP($A30,'All Running Order'!$A$6:$CY$64,AV$102,FALSE),"")</f>
        <v/>
      </c>
      <c r="AW30" s="11" t="str">
        <f>IFERROR(VLOOKUP($A30,'All Running Order'!$A$6:$CY$64,AW$102,FALSE),"")</f>
        <v/>
      </c>
      <c r="AX30" s="11" t="str">
        <f>IFERROR(VLOOKUP($A30,'All Running Order'!$A$6:$CY$64,AX$102,FALSE),"")</f>
        <v/>
      </c>
      <c r="AY30" s="11" t="str">
        <f>IFERROR(VLOOKUP($A30,'All Running Order'!$A$6:$CY$64,AY$102,FALSE),"")</f>
        <v/>
      </c>
      <c r="AZ30" s="11" t="str">
        <f>IFERROR(VLOOKUP($A30,'All Running Order'!$A$6:$CY$64,AZ$102,FALSE),"")</f>
        <v/>
      </c>
      <c r="BA30" s="11" t="str">
        <f>IFERROR(VLOOKUP($A30,'All Running Order'!$A$6:$CY$64,BA$102,FALSE),"")</f>
        <v/>
      </c>
      <c r="BB30" s="11" t="str">
        <f>IFERROR(VLOOKUP($A30,'All Running Order'!$A$6:$CY$64,BB$102,FALSE),"")</f>
        <v/>
      </c>
      <c r="BC30" s="11" t="str">
        <f>IFERROR(VLOOKUP($A30,'All Running Order'!$A$6:$CY$64,BC$102,FALSE),"")</f>
        <v/>
      </c>
      <c r="BD30" s="11" t="str">
        <f>IFERROR(VLOOKUP($A30,'All Running Order'!$A$6:$CY$64,BD$102,FALSE),"")</f>
        <v/>
      </c>
      <c r="BE30" s="11" t="str">
        <f>IFERROR(VLOOKUP($A30,'All Running Order'!$A$6:$CY$64,BE$102,FALSE),"")</f>
        <v/>
      </c>
      <c r="BF30" s="11" t="str">
        <f>IFERROR(VLOOKUP($A30,'All Running Order'!$A$6:$CY$64,BF$102,FALSE),"")</f>
        <v/>
      </c>
      <c r="BG30" s="11" t="str">
        <f>IFERROR(VLOOKUP($A30,'All Running Order'!$A$6:$CY$64,BG$102,FALSE),"")</f>
        <v/>
      </c>
      <c r="BH30" s="11" t="str">
        <f>IFERROR(VLOOKUP($A30,'All Running Order'!$A$6:$CY$64,BH$102,FALSE),"")</f>
        <v/>
      </c>
      <c r="BI30" s="11" t="str">
        <f>IFERROR(VLOOKUP($A30,'All Running Order'!$A$6:$CY$64,BI$102,FALSE),"")</f>
        <v/>
      </c>
      <c r="BJ30" s="11" t="str">
        <f>IFERROR(VLOOKUP($A30,'All Running Order'!$A$6:$CY$64,BJ$102,FALSE),"")</f>
        <v/>
      </c>
      <c r="BK30" s="11" t="str">
        <f>IFERROR(VLOOKUP($A30,'All Running Order'!$A$6:$CY$64,BK$102,FALSE),"")</f>
        <v/>
      </c>
      <c r="BL30" s="11" t="str">
        <f>IFERROR(VLOOKUP($A30,'All Running Order'!$A$6:$CY$64,BL$102,FALSE),"")</f>
        <v/>
      </c>
      <c r="BM30" s="11" t="str">
        <f>IFERROR(VLOOKUP($A30,'All Running Order'!$A$6:$CY$64,BM$102,FALSE),"")</f>
        <v/>
      </c>
      <c r="BN30" s="11" t="str">
        <f>IFERROR(VLOOKUP($A30,'All Running Order'!$A$6:$CY$64,BN$102,FALSE),"")</f>
        <v/>
      </c>
      <c r="BO30" s="11" t="str">
        <f>IFERROR(VLOOKUP($A30,'All Running Order'!$A$6:$CY$64,BO$102,FALSE),"")</f>
        <v/>
      </c>
      <c r="BP30" s="11" t="str">
        <f>IFERROR(VLOOKUP($A30,'All Running Order'!$A$6:$CY$64,BP$102,FALSE),"")</f>
        <v/>
      </c>
      <c r="BQ30" s="11" t="str">
        <f>IFERROR(VLOOKUP($A30,'All Running Order'!$A$6:$CY$64,BQ$102,FALSE),"")</f>
        <v/>
      </c>
      <c r="BR30" s="11" t="str">
        <f>IFERROR(VLOOKUP($A30,'All Running Order'!$A$6:$CY$64,BR$102,FALSE),"")</f>
        <v/>
      </c>
      <c r="BS30" s="11" t="str">
        <f>IFERROR(VLOOKUP($A30,'All Running Order'!$A$6:$CY$64,BS$102,FALSE),"")</f>
        <v/>
      </c>
      <c r="BT30" s="11" t="str">
        <f>IFERROR(VLOOKUP($A30,'All Running Order'!$A$6:$CY$64,BT$102,FALSE),"")</f>
        <v/>
      </c>
      <c r="BU30" s="11" t="str">
        <f>IFERROR(VLOOKUP($A30,'All Running Order'!$A$6:$CY$64,BU$102,FALSE),"")</f>
        <v/>
      </c>
      <c r="BV30" s="11" t="str">
        <f>IFERROR(VLOOKUP($A30,'All Running Order'!$A$6:$CY$64,BV$102,FALSE),"")</f>
        <v/>
      </c>
      <c r="BW30" s="11" t="str">
        <f>IFERROR(VLOOKUP($A30,'All Running Order'!$A$6:$CY$64,BW$102,FALSE),"")</f>
        <v/>
      </c>
      <c r="BX30" s="11" t="str">
        <f>IFERROR(VLOOKUP($A30,'All Running Order'!$A$6:$CY$64,BX$102,FALSE),"")</f>
        <v/>
      </c>
      <c r="BY30" s="11" t="str">
        <f>IFERROR(VLOOKUP($A30,'All Running Order'!$A$6:$CY$64,BY$102,FALSE),"")</f>
        <v/>
      </c>
      <c r="BZ30" s="11" t="str">
        <f>IFERROR(VLOOKUP($A30,'All Running Order'!$A$6:$CY$64,BZ$102,FALSE),"")</f>
        <v/>
      </c>
      <c r="CA30" s="11" t="str">
        <f>IFERROR(VLOOKUP($A30,'All Running Order'!$A$6:$CY$64,CA$102,FALSE),"")</f>
        <v/>
      </c>
      <c r="CB30" s="11" t="str">
        <f>IFERROR(VLOOKUP($A30,'All Running Order'!$A$6:$CY$64,CB$102,FALSE),"")</f>
        <v/>
      </c>
      <c r="CC30" s="11" t="str">
        <f>IFERROR(VLOOKUP($A30,'All Running Order'!$A$6:$CY$64,CC$102,FALSE),"")</f>
        <v/>
      </c>
      <c r="CD30" s="11" t="str">
        <f>IFERROR(VLOOKUP($A30,'All Running Order'!$A$6:$CY$64,CD$102,FALSE),"")</f>
        <v/>
      </c>
      <c r="CE30" s="11" t="str">
        <f>IFERROR(VLOOKUP($A30,'All Running Order'!$A$6:$CY$64,CE$102,FALSE),"")</f>
        <v/>
      </c>
      <c r="CF30" s="11" t="str">
        <f>IFERROR(VLOOKUP($A30,'All Running Order'!$A$6:$CY$64,CF$102,FALSE),"")</f>
        <v/>
      </c>
      <c r="CG30" s="11" t="str">
        <f>IFERROR(VLOOKUP($A30,'All Running Order'!$A$6:$CY$64,CG$102,FALSE),"")</f>
        <v/>
      </c>
      <c r="CH30" s="11" t="str">
        <f>IFERROR(VLOOKUP($A30,'All Running Order'!$A$6:$CY$64,CH$102,FALSE),"")</f>
        <v/>
      </c>
      <c r="CI30" s="11" t="str">
        <f>IFERROR(VLOOKUP($A30,'All Running Order'!$A$6:$CY$64,CI$102,FALSE),"")</f>
        <v/>
      </c>
      <c r="CJ30" s="11" t="str">
        <f>IFERROR(VLOOKUP($A30,'All Running Order'!$A$6:$CY$64,CJ$102,FALSE),"")</f>
        <v/>
      </c>
      <c r="CK30" s="11" t="str">
        <f>IFERROR(VLOOKUP($A30,'All Running Order'!$A$6:$CY$64,CK$102,FALSE),"")</f>
        <v/>
      </c>
      <c r="CL30" s="11" t="str">
        <f>IFERROR(VLOOKUP($A30,'All Running Order'!$A$6:$CY$64,CL$102,FALSE),"")</f>
        <v/>
      </c>
      <c r="CM30" s="11" t="str">
        <f>IFERROR(VLOOKUP($A30,'All Running Order'!$A$6:$CY$64,CM$102,FALSE),"")</f>
        <v/>
      </c>
      <c r="CN30" s="11" t="str">
        <f>IFERROR(VLOOKUP($A30,'All Running Order'!$A$6:$CY$64,CN$102,FALSE),"")</f>
        <v/>
      </c>
      <c r="CO30" s="11" t="str">
        <f>IFERROR(VLOOKUP($A30,'All Running Order'!$A$6:$CY$64,CO$102,FALSE),"")</f>
        <v/>
      </c>
      <c r="CP30" s="11" t="str">
        <f>IFERROR(VLOOKUP($A30,'All Running Order'!$A$6:$CY$64,CP$102,FALSE),"")</f>
        <v/>
      </c>
      <c r="CQ30" s="11" t="str">
        <f>IFERROR(VLOOKUP($A30,'All Running Order'!$A$6:$CY$64,CQ$102,FALSE),"")</f>
        <v/>
      </c>
      <c r="CR30" s="11" t="str">
        <f>IFERROR(VLOOKUP($A30,'All Running Order'!$A$6:$CY$64,CR$102,FALSE),"")</f>
        <v/>
      </c>
      <c r="CS30" s="11" t="str">
        <f>IFERROR(VLOOKUP($A30,'All Running Order'!$A$6:$CY$64,CS$102,FALSE),"")</f>
        <v/>
      </c>
      <c r="CT30" s="11" t="str">
        <f>IFERROR(VLOOKUP($A30,'All Running Order'!$A$6:$CY$64,CT$102,FALSE),"")</f>
        <v/>
      </c>
      <c r="CU30" s="11" t="str">
        <f>IFERROR(VLOOKUP($A30,'All Running Order'!$A$6:$CY$64,CU$102,FALSE),"")</f>
        <v/>
      </c>
      <c r="CV30" s="11" t="str">
        <f>IFERROR(VLOOKUP($A30,'All Running Order'!$A$6:$CY$64,CV$102,FALSE),"")</f>
        <v/>
      </c>
      <c r="CW30" s="11" t="str">
        <f>IFERROR(VLOOKUP($A30,'All Running Order'!$A$6:$CY$64,CW$102,FALSE),"")</f>
        <v/>
      </c>
      <c r="CX30" s="11" t="str">
        <f>IFERROR(VLOOKUP($A30,'All Running Order'!$A$6:$CY$64,CX$102,FALSE),"")</f>
        <v/>
      </c>
      <c r="CY30" s="11" t="str">
        <f>IFERROR(VLOOKUP($A30,'All Running Order'!$A$6:$CY$64,CY$102,FALSE),"")</f>
        <v/>
      </c>
    </row>
    <row r="31" spans="1:103" x14ac:dyDescent="0.45">
      <c r="A31" s="2">
        <v>26</v>
      </c>
      <c r="B31" s="11" t="str">
        <f>IFERROR(VLOOKUP($A31,'All Running Order'!$A$6:$CY$64,B$102,FALSE),"")</f>
        <v/>
      </c>
      <c r="C31" s="11" t="str">
        <f>IFERROR(VLOOKUP($A31,'All Running Order'!$A$6:$CY$64,C$102,FALSE),"")</f>
        <v/>
      </c>
      <c r="D31" s="11" t="str">
        <f>IFERROR(VLOOKUP($A31,'All Running Order'!$A$6:$CY$64,D$102,FALSE),"")</f>
        <v/>
      </c>
      <c r="E31" s="11" t="str">
        <f>IFERROR(VLOOKUP($A31,'All Running Order'!$A$6:$CY$64,E$102,FALSE),"")</f>
        <v/>
      </c>
      <c r="F31" s="11" t="str">
        <f>IFERROR(VLOOKUP($A31,'All Running Order'!$A$6:$CY$64,F$102,FALSE),"")</f>
        <v/>
      </c>
      <c r="G31" s="11" t="str">
        <f>IFERROR(VLOOKUP($A31,'All Running Order'!$A$6:$CY$64,G$102,FALSE),"")</f>
        <v/>
      </c>
      <c r="H31" s="11" t="str">
        <f>IFERROR(VLOOKUP($A31,'All Running Order'!$A$6:$CY$64,H$102,FALSE),"")</f>
        <v/>
      </c>
      <c r="I31" s="11" t="str">
        <f>IFERROR(VLOOKUP($A31,'All Running Order'!$A$6:$CY$64,I$102,FALSE),"")</f>
        <v/>
      </c>
      <c r="J31" s="11" t="str">
        <f>IFERROR(VLOOKUP($A31,'All Running Order'!$A$6:$CY$64,J$102,FALSE),"")</f>
        <v/>
      </c>
      <c r="K31" s="11" t="str">
        <f>IFERROR(VLOOKUP($A31,'All Running Order'!$A$6:$CY$64,K$102,FALSE),"")</f>
        <v/>
      </c>
      <c r="L31" s="11" t="str">
        <f>IFERROR(VLOOKUP($A31,'All Running Order'!$A$6:$CY$64,L$102,FALSE),"")</f>
        <v/>
      </c>
      <c r="M31" s="11" t="str">
        <f>IFERROR(VLOOKUP($A31,'All Running Order'!$A$6:$CY$64,M$102,FALSE),"")</f>
        <v/>
      </c>
      <c r="N31" s="11" t="str">
        <f>IFERROR(VLOOKUP($A31,'All Running Order'!$A$6:$CY$64,N$102,FALSE),"")</f>
        <v/>
      </c>
      <c r="O31" s="11" t="str">
        <f>IFERROR(VLOOKUP($A31,'All Running Order'!$A$6:$CY$64,O$102,FALSE),"")</f>
        <v/>
      </c>
      <c r="P31" s="11" t="str">
        <f>IFERROR(VLOOKUP($A31,'All Running Order'!$A$6:$CY$64,P$102,FALSE),"")</f>
        <v/>
      </c>
      <c r="Q31" s="11" t="str">
        <f>IFERROR(VLOOKUP($A31,'All Running Order'!$A$6:$CY$64,Q$102,FALSE),"")</f>
        <v/>
      </c>
      <c r="R31" s="11" t="str">
        <f>IFERROR(VLOOKUP($A31,'All Running Order'!$A$6:$CY$64,R$102,FALSE),"")</f>
        <v/>
      </c>
      <c r="S31" s="11" t="str">
        <f>IFERROR(VLOOKUP($A31,'All Running Order'!$A$6:$CY$64,S$102,FALSE),"")</f>
        <v/>
      </c>
      <c r="T31" s="11" t="str">
        <f>IFERROR(VLOOKUP($A31,'All Running Order'!$A$6:$CY$64,T$102,FALSE),"")</f>
        <v/>
      </c>
      <c r="U31" s="11" t="str">
        <f>IFERROR(VLOOKUP($A31,'All Running Order'!$A$6:$CY$64,U$102,FALSE),"")</f>
        <v/>
      </c>
      <c r="V31" s="11" t="str">
        <f>IFERROR(VLOOKUP($A31,'All Running Order'!$A$6:$CY$64,V$102,FALSE),"")</f>
        <v/>
      </c>
      <c r="W31" s="11" t="str">
        <f>IFERROR(VLOOKUP($A31,'All Running Order'!$A$6:$CY$64,W$102,FALSE),"")</f>
        <v/>
      </c>
      <c r="X31" s="11" t="str">
        <f>IFERROR(VLOOKUP($A31,'All Running Order'!$A$6:$CY$64,X$102,FALSE),"")</f>
        <v/>
      </c>
      <c r="Y31" s="11" t="str">
        <f>IFERROR(VLOOKUP($A31,'All Running Order'!$A$6:$CY$64,Y$102,FALSE),"")</f>
        <v/>
      </c>
      <c r="Z31" s="11" t="str">
        <f>IFERROR(VLOOKUP($A31,'All Running Order'!$A$6:$CY$64,Z$102,FALSE),"")</f>
        <v/>
      </c>
      <c r="AA31" s="11" t="str">
        <f>IFERROR(VLOOKUP($A31,'All Running Order'!$A$6:$CY$64,AA$102,FALSE),"")</f>
        <v/>
      </c>
      <c r="AB31" s="11" t="str">
        <f>IFERROR(VLOOKUP($A31,'All Running Order'!$A$6:$CY$64,AB$102,FALSE),"")</f>
        <v/>
      </c>
      <c r="AC31" s="11" t="str">
        <f>IFERROR(VLOOKUP($A31,'All Running Order'!$A$6:$CY$64,AC$102,FALSE),"")</f>
        <v/>
      </c>
      <c r="AD31" s="11" t="str">
        <f>IFERROR(VLOOKUP($A31,'All Running Order'!$A$6:$CY$64,AD$102,FALSE),"")</f>
        <v/>
      </c>
      <c r="AE31" s="11" t="str">
        <f>IFERROR(VLOOKUP($A31,'All Running Order'!$A$6:$CY$64,AE$102,FALSE),"")</f>
        <v/>
      </c>
      <c r="AF31" s="11" t="str">
        <f>IFERROR(VLOOKUP($A31,'All Running Order'!$A$6:$CY$64,AF$102,FALSE),"")</f>
        <v/>
      </c>
      <c r="AG31" s="11" t="str">
        <f>IFERROR(VLOOKUP($A31,'All Running Order'!$A$6:$CY$64,AG$102,FALSE),"")</f>
        <v/>
      </c>
      <c r="AH31" s="11" t="str">
        <f>IFERROR(VLOOKUP($A31,'All Running Order'!$A$6:$CY$64,AH$102,FALSE),"")</f>
        <v/>
      </c>
      <c r="AI31" s="11" t="str">
        <f>IFERROR(VLOOKUP($A31,'All Running Order'!$A$6:$CY$64,AI$102,FALSE),"")</f>
        <v/>
      </c>
      <c r="AJ31" s="11" t="str">
        <f>IFERROR(VLOOKUP($A31,'All Running Order'!$A$6:$CY$64,AJ$102,FALSE),"")</f>
        <v/>
      </c>
      <c r="AK31" s="11" t="str">
        <f>IFERROR(VLOOKUP($A31,'All Running Order'!$A$6:$CY$64,AK$102,FALSE),"")</f>
        <v/>
      </c>
      <c r="AL31" s="11" t="str">
        <f>IFERROR(VLOOKUP($A31,'All Running Order'!$A$6:$CY$64,AL$102,FALSE),"")</f>
        <v/>
      </c>
      <c r="AM31" s="11" t="str">
        <f>IFERROR(VLOOKUP($A31,'All Running Order'!$A$6:$CY$64,AM$102,FALSE),"")</f>
        <v/>
      </c>
      <c r="AN31" s="11" t="str">
        <f>IFERROR(VLOOKUP($A31,'All Running Order'!$A$6:$CY$64,AN$102,FALSE),"")</f>
        <v/>
      </c>
      <c r="AO31" s="11" t="str">
        <f>IFERROR(VLOOKUP($A31,'All Running Order'!$A$6:$CY$64,AO$102,FALSE),"")</f>
        <v/>
      </c>
      <c r="AP31" s="11" t="str">
        <f>IFERROR(VLOOKUP($A31,'All Running Order'!$A$6:$CY$64,AP$102,FALSE),"")</f>
        <v/>
      </c>
      <c r="AQ31" s="11" t="str">
        <f>IFERROR(VLOOKUP($A31,'All Running Order'!$A$6:$CY$64,AQ$102,FALSE),"")</f>
        <v/>
      </c>
      <c r="AR31" s="11" t="str">
        <f>IFERROR(VLOOKUP($A31,'All Running Order'!$A$6:$CY$64,AR$102,FALSE),"")</f>
        <v/>
      </c>
      <c r="AS31" s="11" t="str">
        <f>IFERROR(VLOOKUP($A31,'All Running Order'!$A$6:$CY$64,AS$102,FALSE),"")</f>
        <v/>
      </c>
      <c r="AT31" s="11" t="str">
        <f>IFERROR(VLOOKUP($A31,'All Running Order'!$A$6:$CY$64,AT$102,FALSE),"")</f>
        <v/>
      </c>
      <c r="AU31" s="11" t="str">
        <f>IFERROR(VLOOKUP($A31,'All Running Order'!$A$6:$CY$64,AU$102,FALSE),"")</f>
        <v/>
      </c>
      <c r="AV31" s="11" t="str">
        <f>IFERROR(VLOOKUP($A31,'All Running Order'!$A$6:$CY$64,AV$102,FALSE),"")</f>
        <v/>
      </c>
      <c r="AW31" s="11" t="str">
        <f>IFERROR(VLOOKUP($A31,'All Running Order'!$A$6:$CY$64,AW$102,FALSE),"")</f>
        <v/>
      </c>
      <c r="AX31" s="11" t="str">
        <f>IFERROR(VLOOKUP($A31,'All Running Order'!$A$6:$CY$64,AX$102,FALSE),"")</f>
        <v/>
      </c>
      <c r="AY31" s="11" t="str">
        <f>IFERROR(VLOOKUP($A31,'All Running Order'!$A$6:$CY$64,AY$102,FALSE),"")</f>
        <v/>
      </c>
      <c r="AZ31" s="11" t="str">
        <f>IFERROR(VLOOKUP($A31,'All Running Order'!$A$6:$CY$64,AZ$102,FALSE),"")</f>
        <v/>
      </c>
      <c r="BA31" s="11" t="str">
        <f>IFERROR(VLOOKUP($A31,'All Running Order'!$A$6:$CY$64,BA$102,FALSE),"")</f>
        <v/>
      </c>
      <c r="BB31" s="11" t="str">
        <f>IFERROR(VLOOKUP($A31,'All Running Order'!$A$6:$CY$64,BB$102,FALSE),"")</f>
        <v/>
      </c>
      <c r="BC31" s="11" t="str">
        <f>IFERROR(VLOOKUP($A31,'All Running Order'!$A$6:$CY$64,BC$102,FALSE),"")</f>
        <v/>
      </c>
      <c r="BD31" s="11" t="str">
        <f>IFERROR(VLOOKUP($A31,'All Running Order'!$A$6:$CY$64,BD$102,FALSE),"")</f>
        <v/>
      </c>
      <c r="BE31" s="11" t="str">
        <f>IFERROR(VLOOKUP($A31,'All Running Order'!$A$6:$CY$64,BE$102,FALSE),"")</f>
        <v/>
      </c>
      <c r="BF31" s="11" t="str">
        <f>IFERROR(VLOOKUP($A31,'All Running Order'!$A$6:$CY$64,BF$102,FALSE),"")</f>
        <v/>
      </c>
      <c r="BG31" s="11" t="str">
        <f>IFERROR(VLOOKUP($A31,'All Running Order'!$A$6:$CY$64,BG$102,FALSE),"")</f>
        <v/>
      </c>
      <c r="BH31" s="11" t="str">
        <f>IFERROR(VLOOKUP($A31,'All Running Order'!$A$6:$CY$64,BH$102,FALSE),"")</f>
        <v/>
      </c>
      <c r="BI31" s="11" t="str">
        <f>IFERROR(VLOOKUP($A31,'All Running Order'!$A$6:$CY$64,BI$102,FALSE),"")</f>
        <v/>
      </c>
      <c r="BJ31" s="11" t="str">
        <f>IFERROR(VLOOKUP($A31,'All Running Order'!$A$6:$CY$64,BJ$102,FALSE),"")</f>
        <v/>
      </c>
      <c r="BK31" s="11" t="str">
        <f>IFERROR(VLOOKUP($A31,'All Running Order'!$A$6:$CY$64,BK$102,FALSE),"")</f>
        <v/>
      </c>
      <c r="BL31" s="11" t="str">
        <f>IFERROR(VLOOKUP($A31,'All Running Order'!$A$6:$CY$64,BL$102,FALSE),"")</f>
        <v/>
      </c>
      <c r="BM31" s="11" t="str">
        <f>IFERROR(VLOOKUP($A31,'All Running Order'!$A$6:$CY$64,BM$102,FALSE),"")</f>
        <v/>
      </c>
      <c r="BN31" s="11" t="str">
        <f>IFERROR(VLOOKUP($A31,'All Running Order'!$A$6:$CY$64,BN$102,FALSE),"")</f>
        <v/>
      </c>
      <c r="BO31" s="11" t="str">
        <f>IFERROR(VLOOKUP($A31,'All Running Order'!$A$6:$CY$64,BO$102,FALSE),"")</f>
        <v/>
      </c>
      <c r="BP31" s="11" t="str">
        <f>IFERROR(VLOOKUP($A31,'All Running Order'!$A$6:$CY$64,BP$102,FALSE),"")</f>
        <v/>
      </c>
      <c r="BQ31" s="11" t="str">
        <f>IFERROR(VLOOKUP($A31,'All Running Order'!$A$6:$CY$64,BQ$102,FALSE),"")</f>
        <v/>
      </c>
      <c r="BR31" s="11" t="str">
        <f>IFERROR(VLOOKUP($A31,'All Running Order'!$A$6:$CY$64,BR$102,FALSE),"")</f>
        <v/>
      </c>
      <c r="BS31" s="11" t="str">
        <f>IFERROR(VLOOKUP($A31,'All Running Order'!$A$6:$CY$64,BS$102,FALSE),"")</f>
        <v/>
      </c>
      <c r="BT31" s="11" t="str">
        <f>IFERROR(VLOOKUP($A31,'All Running Order'!$A$6:$CY$64,BT$102,FALSE),"")</f>
        <v/>
      </c>
      <c r="BU31" s="11" t="str">
        <f>IFERROR(VLOOKUP($A31,'All Running Order'!$A$6:$CY$64,BU$102,FALSE),"")</f>
        <v/>
      </c>
      <c r="BV31" s="11" t="str">
        <f>IFERROR(VLOOKUP($A31,'All Running Order'!$A$6:$CY$64,BV$102,FALSE),"")</f>
        <v/>
      </c>
      <c r="BW31" s="11" t="str">
        <f>IFERROR(VLOOKUP($A31,'All Running Order'!$A$6:$CY$64,BW$102,FALSE),"")</f>
        <v/>
      </c>
      <c r="BX31" s="11" t="str">
        <f>IFERROR(VLOOKUP($A31,'All Running Order'!$A$6:$CY$64,BX$102,FALSE),"")</f>
        <v/>
      </c>
      <c r="BY31" s="11" t="str">
        <f>IFERROR(VLOOKUP($A31,'All Running Order'!$A$6:$CY$64,BY$102,FALSE),"")</f>
        <v/>
      </c>
      <c r="BZ31" s="11" t="str">
        <f>IFERROR(VLOOKUP($A31,'All Running Order'!$A$6:$CY$64,BZ$102,FALSE),"")</f>
        <v/>
      </c>
      <c r="CA31" s="11" t="str">
        <f>IFERROR(VLOOKUP($A31,'All Running Order'!$A$6:$CY$64,CA$102,FALSE),"")</f>
        <v/>
      </c>
      <c r="CB31" s="11" t="str">
        <f>IFERROR(VLOOKUP($A31,'All Running Order'!$A$6:$CY$64,CB$102,FALSE),"")</f>
        <v/>
      </c>
      <c r="CC31" s="11" t="str">
        <f>IFERROR(VLOOKUP($A31,'All Running Order'!$A$6:$CY$64,CC$102,FALSE),"")</f>
        <v/>
      </c>
      <c r="CD31" s="11" t="str">
        <f>IFERROR(VLOOKUP($A31,'All Running Order'!$A$6:$CY$64,CD$102,FALSE),"")</f>
        <v/>
      </c>
      <c r="CE31" s="11" t="str">
        <f>IFERROR(VLOOKUP($A31,'All Running Order'!$A$6:$CY$64,CE$102,FALSE),"")</f>
        <v/>
      </c>
      <c r="CF31" s="11" t="str">
        <f>IFERROR(VLOOKUP($A31,'All Running Order'!$A$6:$CY$64,CF$102,FALSE),"")</f>
        <v/>
      </c>
      <c r="CG31" s="11" t="str">
        <f>IFERROR(VLOOKUP($A31,'All Running Order'!$A$6:$CY$64,CG$102,FALSE),"")</f>
        <v/>
      </c>
      <c r="CH31" s="11" t="str">
        <f>IFERROR(VLOOKUP($A31,'All Running Order'!$A$6:$CY$64,CH$102,FALSE),"")</f>
        <v/>
      </c>
      <c r="CI31" s="11" t="str">
        <f>IFERROR(VLOOKUP($A31,'All Running Order'!$A$6:$CY$64,CI$102,FALSE),"")</f>
        <v/>
      </c>
      <c r="CJ31" s="11" t="str">
        <f>IFERROR(VLOOKUP($A31,'All Running Order'!$A$6:$CY$64,CJ$102,FALSE),"")</f>
        <v/>
      </c>
      <c r="CK31" s="11" t="str">
        <f>IFERROR(VLOOKUP($A31,'All Running Order'!$A$6:$CY$64,CK$102,FALSE),"")</f>
        <v/>
      </c>
      <c r="CL31" s="11" t="str">
        <f>IFERROR(VLOOKUP($A31,'All Running Order'!$A$6:$CY$64,CL$102,FALSE),"")</f>
        <v/>
      </c>
      <c r="CM31" s="11" t="str">
        <f>IFERROR(VLOOKUP($A31,'All Running Order'!$A$6:$CY$64,CM$102,FALSE),"")</f>
        <v/>
      </c>
      <c r="CN31" s="11" t="str">
        <f>IFERROR(VLOOKUP($A31,'All Running Order'!$A$6:$CY$64,CN$102,FALSE),"")</f>
        <v/>
      </c>
      <c r="CO31" s="11" t="str">
        <f>IFERROR(VLOOKUP($A31,'All Running Order'!$A$6:$CY$64,CO$102,FALSE),"")</f>
        <v/>
      </c>
      <c r="CP31" s="11" t="str">
        <f>IFERROR(VLOOKUP($A31,'All Running Order'!$A$6:$CY$64,CP$102,FALSE),"")</f>
        <v/>
      </c>
      <c r="CQ31" s="11" t="str">
        <f>IFERROR(VLOOKUP($A31,'All Running Order'!$A$6:$CY$64,CQ$102,FALSE),"")</f>
        <v/>
      </c>
      <c r="CR31" s="11" t="str">
        <f>IFERROR(VLOOKUP($A31,'All Running Order'!$A$6:$CY$64,CR$102,FALSE),"")</f>
        <v/>
      </c>
      <c r="CS31" s="11" t="str">
        <f>IFERROR(VLOOKUP($A31,'All Running Order'!$A$6:$CY$64,CS$102,FALSE),"")</f>
        <v/>
      </c>
      <c r="CT31" s="11" t="str">
        <f>IFERROR(VLOOKUP($A31,'All Running Order'!$A$6:$CY$64,CT$102,FALSE),"")</f>
        <v/>
      </c>
      <c r="CU31" s="11" t="str">
        <f>IFERROR(VLOOKUP($A31,'All Running Order'!$A$6:$CY$64,CU$102,FALSE),"")</f>
        <v/>
      </c>
      <c r="CV31" s="11" t="str">
        <f>IFERROR(VLOOKUP($A31,'All Running Order'!$A$6:$CY$64,CV$102,FALSE),"")</f>
        <v/>
      </c>
      <c r="CW31" s="11" t="str">
        <f>IFERROR(VLOOKUP($A31,'All Running Order'!$A$6:$CY$64,CW$102,FALSE),"")</f>
        <v/>
      </c>
      <c r="CX31" s="11" t="str">
        <f>IFERROR(VLOOKUP($A31,'All Running Order'!$A$6:$CY$64,CX$102,FALSE),"")</f>
        <v/>
      </c>
      <c r="CY31" s="11" t="str">
        <f>IFERROR(VLOOKUP($A31,'All Running Order'!$A$6:$CY$64,CY$102,FALSE),"")</f>
        <v/>
      </c>
    </row>
    <row r="32" spans="1:103" x14ac:dyDescent="0.45">
      <c r="A32" s="2">
        <v>27</v>
      </c>
      <c r="B32" s="11" t="str">
        <f>IFERROR(VLOOKUP($A32,'All Running Order'!$A$6:$CY$64,B$102,FALSE),"")</f>
        <v/>
      </c>
      <c r="C32" s="11" t="str">
        <f>IFERROR(VLOOKUP($A32,'All Running Order'!$A$6:$CY$64,C$102,FALSE),"")</f>
        <v/>
      </c>
      <c r="D32" s="11" t="str">
        <f>IFERROR(VLOOKUP($A32,'All Running Order'!$A$6:$CY$64,D$102,FALSE),"")</f>
        <v/>
      </c>
      <c r="E32" s="11" t="str">
        <f>IFERROR(VLOOKUP($A32,'All Running Order'!$A$6:$CY$64,E$102,FALSE),"")</f>
        <v/>
      </c>
      <c r="F32" s="11" t="str">
        <f>IFERROR(VLOOKUP($A32,'All Running Order'!$A$6:$CY$64,F$102,FALSE),"")</f>
        <v/>
      </c>
      <c r="G32" s="11" t="str">
        <f>IFERROR(VLOOKUP($A32,'All Running Order'!$A$6:$CY$64,G$102,FALSE),"")</f>
        <v/>
      </c>
      <c r="H32" s="11" t="str">
        <f>IFERROR(VLOOKUP($A32,'All Running Order'!$A$6:$CY$64,H$102,FALSE),"")</f>
        <v/>
      </c>
      <c r="I32" s="11" t="str">
        <f>IFERROR(VLOOKUP($A32,'All Running Order'!$A$6:$CY$64,I$102,FALSE),"")</f>
        <v/>
      </c>
      <c r="J32" s="11" t="str">
        <f>IFERROR(VLOOKUP($A32,'All Running Order'!$A$6:$CY$64,J$102,FALSE),"")</f>
        <v/>
      </c>
      <c r="K32" s="11" t="str">
        <f>IFERROR(VLOOKUP($A32,'All Running Order'!$A$6:$CY$64,K$102,FALSE),"")</f>
        <v/>
      </c>
      <c r="L32" s="11" t="str">
        <f>IFERROR(VLOOKUP($A32,'All Running Order'!$A$6:$CY$64,L$102,FALSE),"")</f>
        <v/>
      </c>
      <c r="M32" s="11" t="str">
        <f>IFERROR(VLOOKUP($A32,'All Running Order'!$A$6:$CY$64,M$102,FALSE),"")</f>
        <v/>
      </c>
      <c r="N32" s="11" t="str">
        <f>IFERROR(VLOOKUP($A32,'All Running Order'!$A$6:$CY$64,N$102,FALSE),"")</f>
        <v/>
      </c>
      <c r="O32" s="11" t="str">
        <f>IFERROR(VLOOKUP($A32,'All Running Order'!$A$6:$CY$64,O$102,FALSE),"")</f>
        <v/>
      </c>
      <c r="P32" s="11" t="str">
        <f>IFERROR(VLOOKUP($A32,'All Running Order'!$A$6:$CY$64,P$102,FALSE),"")</f>
        <v/>
      </c>
      <c r="Q32" s="11" t="str">
        <f>IFERROR(VLOOKUP($A32,'All Running Order'!$A$6:$CY$64,Q$102,FALSE),"")</f>
        <v/>
      </c>
      <c r="R32" s="11" t="str">
        <f>IFERROR(VLOOKUP($A32,'All Running Order'!$A$6:$CY$64,R$102,FALSE),"")</f>
        <v/>
      </c>
      <c r="S32" s="11" t="str">
        <f>IFERROR(VLOOKUP($A32,'All Running Order'!$A$6:$CY$64,S$102,FALSE),"")</f>
        <v/>
      </c>
      <c r="T32" s="11" t="str">
        <f>IFERROR(VLOOKUP($A32,'All Running Order'!$A$6:$CY$64,T$102,FALSE),"")</f>
        <v/>
      </c>
      <c r="U32" s="11" t="str">
        <f>IFERROR(VLOOKUP($A32,'All Running Order'!$A$6:$CY$64,U$102,FALSE),"")</f>
        <v/>
      </c>
      <c r="V32" s="11" t="str">
        <f>IFERROR(VLOOKUP($A32,'All Running Order'!$A$6:$CY$64,V$102,FALSE),"")</f>
        <v/>
      </c>
      <c r="W32" s="11" t="str">
        <f>IFERROR(VLOOKUP($A32,'All Running Order'!$A$6:$CY$64,W$102,FALSE),"")</f>
        <v/>
      </c>
      <c r="X32" s="11" t="str">
        <f>IFERROR(VLOOKUP($A32,'All Running Order'!$A$6:$CY$64,X$102,FALSE),"")</f>
        <v/>
      </c>
      <c r="Y32" s="11" t="str">
        <f>IFERROR(VLOOKUP($A32,'All Running Order'!$A$6:$CY$64,Y$102,FALSE),"")</f>
        <v/>
      </c>
      <c r="Z32" s="11" t="str">
        <f>IFERROR(VLOOKUP($A32,'All Running Order'!$A$6:$CY$64,Z$102,FALSE),"")</f>
        <v/>
      </c>
      <c r="AA32" s="11" t="str">
        <f>IFERROR(VLOOKUP($A32,'All Running Order'!$A$6:$CY$64,AA$102,FALSE),"")</f>
        <v/>
      </c>
      <c r="AB32" s="11" t="str">
        <f>IFERROR(VLOOKUP($A32,'All Running Order'!$A$6:$CY$64,AB$102,FALSE),"")</f>
        <v/>
      </c>
      <c r="AC32" s="11" t="str">
        <f>IFERROR(VLOOKUP($A32,'All Running Order'!$A$6:$CY$64,AC$102,FALSE),"")</f>
        <v/>
      </c>
      <c r="AD32" s="11" t="str">
        <f>IFERROR(VLOOKUP($A32,'All Running Order'!$A$6:$CY$64,AD$102,FALSE),"")</f>
        <v/>
      </c>
      <c r="AE32" s="11" t="str">
        <f>IFERROR(VLOOKUP($A32,'All Running Order'!$A$6:$CY$64,AE$102,FALSE),"")</f>
        <v/>
      </c>
      <c r="AF32" s="11" t="str">
        <f>IFERROR(VLOOKUP($A32,'All Running Order'!$A$6:$CY$64,AF$102,FALSE),"")</f>
        <v/>
      </c>
      <c r="AG32" s="11" t="str">
        <f>IFERROR(VLOOKUP($A32,'All Running Order'!$A$6:$CY$64,AG$102,FALSE),"")</f>
        <v/>
      </c>
      <c r="AH32" s="11" t="str">
        <f>IFERROR(VLOOKUP($A32,'All Running Order'!$A$6:$CY$64,AH$102,FALSE),"")</f>
        <v/>
      </c>
      <c r="AI32" s="11" t="str">
        <f>IFERROR(VLOOKUP($A32,'All Running Order'!$A$6:$CY$64,AI$102,FALSE),"")</f>
        <v/>
      </c>
      <c r="AJ32" s="11" t="str">
        <f>IFERROR(VLOOKUP($A32,'All Running Order'!$A$6:$CY$64,AJ$102,FALSE),"")</f>
        <v/>
      </c>
      <c r="AK32" s="11" t="str">
        <f>IFERROR(VLOOKUP($A32,'All Running Order'!$A$6:$CY$64,AK$102,FALSE),"")</f>
        <v/>
      </c>
      <c r="AL32" s="11" t="str">
        <f>IFERROR(VLOOKUP($A32,'All Running Order'!$A$6:$CY$64,AL$102,FALSE),"")</f>
        <v/>
      </c>
      <c r="AM32" s="11" t="str">
        <f>IFERROR(VLOOKUP($A32,'All Running Order'!$A$6:$CY$64,AM$102,FALSE),"")</f>
        <v/>
      </c>
      <c r="AN32" s="11" t="str">
        <f>IFERROR(VLOOKUP($A32,'All Running Order'!$A$6:$CY$64,AN$102,FALSE),"")</f>
        <v/>
      </c>
      <c r="AO32" s="11" t="str">
        <f>IFERROR(VLOOKUP($A32,'All Running Order'!$A$6:$CY$64,AO$102,FALSE),"")</f>
        <v/>
      </c>
      <c r="AP32" s="11" t="str">
        <f>IFERROR(VLOOKUP($A32,'All Running Order'!$A$6:$CY$64,AP$102,FALSE),"")</f>
        <v/>
      </c>
      <c r="AQ32" s="11" t="str">
        <f>IFERROR(VLOOKUP($A32,'All Running Order'!$A$6:$CY$64,AQ$102,FALSE),"")</f>
        <v/>
      </c>
      <c r="AR32" s="11" t="str">
        <f>IFERROR(VLOOKUP($A32,'All Running Order'!$A$6:$CY$64,AR$102,FALSE),"")</f>
        <v/>
      </c>
      <c r="AS32" s="11" t="str">
        <f>IFERROR(VLOOKUP($A32,'All Running Order'!$A$6:$CY$64,AS$102,FALSE),"")</f>
        <v/>
      </c>
      <c r="AT32" s="11" t="str">
        <f>IFERROR(VLOOKUP($A32,'All Running Order'!$A$6:$CY$64,AT$102,FALSE),"")</f>
        <v/>
      </c>
      <c r="AU32" s="11" t="str">
        <f>IFERROR(VLOOKUP($A32,'All Running Order'!$A$6:$CY$64,AU$102,FALSE),"")</f>
        <v/>
      </c>
      <c r="AV32" s="11" t="str">
        <f>IFERROR(VLOOKUP($A32,'All Running Order'!$A$6:$CY$64,AV$102,FALSE),"")</f>
        <v/>
      </c>
      <c r="AW32" s="11" t="str">
        <f>IFERROR(VLOOKUP($A32,'All Running Order'!$A$6:$CY$64,AW$102,FALSE),"")</f>
        <v/>
      </c>
      <c r="AX32" s="11" t="str">
        <f>IFERROR(VLOOKUP($A32,'All Running Order'!$A$6:$CY$64,AX$102,FALSE),"")</f>
        <v/>
      </c>
      <c r="AY32" s="11" t="str">
        <f>IFERROR(VLOOKUP($A32,'All Running Order'!$A$6:$CY$64,AY$102,FALSE),"")</f>
        <v/>
      </c>
      <c r="AZ32" s="11" t="str">
        <f>IFERROR(VLOOKUP($A32,'All Running Order'!$A$6:$CY$64,AZ$102,FALSE),"")</f>
        <v/>
      </c>
      <c r="BA32" s="11" t="str">
        <f>IFERROR(VLOOKUP($A32,'All Running Order'!$A$6:$CY$64,BA$102,FALSE),"")</f>
        <v/>
      </c>
      <c r="BB32" s="11" t="str">
        <f>IFERROR(VLOOKUP($A32,'All Running Order'!$A$6:$CY$64,BB$102,FALSE),"")</f>
        <v/>
      </c>
      <c r="BC32" s="11" t="str">
        <f>IFERROR(VLOOKUP($A32,'All Running Order'!$A$6:$CY$64,BC$102,FALSE),"")</f>
        <v/>
      </c>
      <c r="BD32" s="11" t="str">
        <f>IFERROR(VLOOKUP($A32,'All Running Order'!$A$6:$CY$64,BD$102,FALSE),"")</f>
        <v/>
      </c>
      <c r="BE32" s="11" t="str">
        <f>IFERROR(VLOOKUP($A32,'All Running Order'!$A$6:$CY$64,BE$102,FALSE),"")</f>
        <v/>
      </c>
      <c r="BF32" s="11" t="str">
        <f>IFERROR(VLOOKUP($A32,'All Running Order'!$A$6:$CY$64,BF$102,FALSE),"")</f>
        <v/>
      </c>
      <c r="BG32" s="11" t="str">
        <f>IFERROR(VLOOKUP($A32,'All Running Order'!$A$6:$CY$64,BG$102,FALSE),"")</f>
        <v/>
      </c>
      <c r="BH32" s="11" t="str">
        <f>IFERROR(VLOOKUP($A32,'All Running Order'!$A$6:$CY$64,BH$102,FALSE),"")</f>
        <v/>
      </c>
      <c r="BI32" s="11" t="str">
        <f>IFERROR(VLOOKUP($A32,'All Running Order'!$A$6:$CY$64,BI$102,FALSE),"")</f>
        <v/>
      </c>
      <c r="BJ32" s="11" t="str">
        <f>IFERROR(VLOOKUP($A32,'All Running Order'!$A$6:$CY$64,BJ$102,FALSE),"")</f>
        <v/>
      </c>
      <c r="BK32" s="11" t="str">
        <f>IFERROR(VLOOKUP($A32,'All Running Order'!$A$6:$CY$64,BK$102,FALSE),"")</f>
        <v/>
      </c>
      <c r="BL32" s="11" t="str">
        <f>IFERROR(VLOOKUP($A32,'All Running Order'!$A$6:$CY$64,BL$102,FALSE),"")</f>
        <v/>
      </c>
      <c r="BM32" s="11" t="str">
        <f>IFERROR(VLOOKUP($A32,'All Running Order'!$A$6:$CY$64,BM$102,FALSE),"")</f>
        <v/>
      </c>
      <c r="BN32" s="11" t="str">
        <f>IFERROR(VLOOKUP($A32,'All Running Order'!$A$6:$CY$64,BN$102,FALSE),"")</f>
        <v/>
      </c>
      <c r="BO32" s="11" t="str">
        <f>IFERROR(VLOOKUP($A32,'All Running Order'!$A$6:$CY$64,BO$102,FALSE),"")</f>
        <v/>
      </c>
      <c r="BP32" s="11" t="str">
        <f>IFERROR(VLOOKUP($A32,'All Running Order'!$A$6:$CY$64,BP$102,FALSE),"")</f>
        <v/>
      </c>
      <c r="BQ32" s="11" t="str">
        <f>IFERROR(VLOOKUP($A32,'All Running Order'!$A$6:$CY$64,BQ$102,FALSE),"")</f>
        <v/>
      </c>
      <c r="BR32" s="11" t="str">
        <f>IFERROR(VLOOKUP($A32,'All Running Order'!$A$6:$CY$64,BR$102,FALSE),"")</f>
        <v/>
      </c>
      <c r="BS32" s="11" t="str">
        <f>IFERROR(VLOOKUP($A32,'All Running Order'!$A$6:$CY$64,BS$102,FALSE),"")</f>
        <v/>
      </c>
      <c r="BT32" s="11" t="str">
        <f>IFERROR(VLOOKUP($A32,'All Running Order'!$A$6:$CY$64,BT$102,FALSE),"")</f>
        <v/>
      </c>
      <c r="BU32" s="11" t="str">
        <f>IFERROR(VLOOKUP($A32,'All Running Order'!$A$6:$CY$64,BU$102,FALSE),"")</f>
        <v/>
      </c>
      <c r="BV32" s="11" t="str">
        <f>IFERROR(VLOOKUP($A32,'All Running Order'!$A$6:$CY$64,BV$102,FALSE),"")</f>
        <v/>
      </c>
      <c r="BW32" s="11" t="str">
        <f>IFERROR(VLOOKUP($A32,'All Running Order'!$A$6:$CY$64,BW$102,FALSE),"")</f>
        <v/>
      </c>
      <c r="BX32" s="11" t="str">
        <f>IFERROR(VLOOKUP($A32,'All Running Order'!$A$6:$CY$64,BX$102,FALSE),"")</f>
        <v/>
      </c>
      <c r="BY32" s="11" t="str">
        <f>IFERROR(VLOOKUP($A32,'All Running Order'!$A$6:$CY$64,BY$102,FALSE),"")</f>
        <v/>
      </c>
      <c r="BZ32" s="11" t="str">
        <f>IFERROR(VLOOKUP($A32,'All Running Order'!$A$6:$CY$64,BZ$102,FALSE),"")</f>
        <v/>
      </c>
      <c r="CA32" s="11" t="str">
        <f>IFERROR(VLOOKUP($A32,'All Running Order'!$A$6:$CY$64,CA$102,FALSE),"")</f>
        <v/>
      </c>
      <c r="CB32" s="11" t="str">
        <f>IFERROR(VLOOKUP($A32,'All Running Order'!$A$6:$CY$64,CB$102,FALSE),"")</f>
        <v/>
      </c>
      <c r="CC32" s="11" t="str">
        <f>IFERROR(VLOOKUP($A32,'All Running Order'!$A$6:$CY$64,CC$102,FALSE),"")</f>
        <v/>
      </c>
      <c r="CD32" s="11" t="str">
        <f>IFERROR(VLOOKUP($A32,'All Running Order'!$A$6:$CY$64,CD$102,FALSE),"")</f>
        <v/>
      </c>
      <c r="CE32" s="11" t="str">
        <f>IFERROR(VLOOKUP($A32,'All Running Order'!$A$6:$CY$64,CE$102,FALSE),"")</f>
        <v/>
      </c>
      <c r="CF32" s="11" t="str">
        <f>IFERROR(VLOOKUP($A32,'All Running Order'!$A$6:$CY$64,CF$102,FALSE),"")</f>
        <v/>
      </c>
      <c r="CG32" s="11" t="str">
        <f>IFERROR(VLOOKUP($A32,'All Running Order'!$A$6:$CY$64,CG$102,FALSE),"")</f>
        <v/>
      </c>
      <c r="CH32" s="11" t="str">
        <f>IFERROR(VLOOKUP($A32,'All Running Order'!$A$6:$CY$64,CH$102,FALSE),"")</f>
        <v/>
      </c>
      <c r="CI32" s="11" t="str">
        <f>IFERROR(VLOOKUP($A32,'All Running Order'!$A$6:$CY$64,CI$102,FALSE),"")</f>
        <v/>
      </c>
      <c r="CJ32" s="11" t="str">
        <f>IFERROR(VLOOKUP($A32,'All Running Order'!$A$6:$CY$64,CJ$102,FALSE),"")</f>
        <v/>
      </c>
      <c r="CK32" s="11" t="str">
        <f>IFERROR(VLOOKUP($A32,'All Running Order'!$A$6:$CY$64,CK$102,FALSE),"")</f>
        <v/>
      </c>
      <c r="CL32" s="11" t="str">
        <f>IFERROR(VLOOKUP($A32,'All Running Order'!$A$6:$CY$64,CL$102,FALSE),"")</f>
        <v/>
      </c>
      <c r="CM32" s="11" t="str">
        <f>IFERROR(VLOOKUP($A32,'All Running Order'!$A$6:$CY$64,CM$102,FALSE),"")</f>
        <v/>
      </c>
      <c r="CN32" s="11" t="str">
        <f>IFERROR(VLOOKUP($A32,'All Running Order'!$A$6:$CY$64,CN$102,FALSE),"")</f>
        <v/>
      </c>
      <c r="CO32" s="11" t="str">
        <f>IFERROR(VLOOKUP($A32,'All Running Order'!$A$6:$CY$64,CO$102,FALSE),"")</f>
        <v/>
      </c>
      <c r="CP32" s="11" t="str">
        <f>IFERROR(VLOOKUP($A32,'All Running Order'!$A$6:$CY$64,CP$102,FALSE),"")</f>
        <v/>
      </c>
      <c r="CQ32" s="11" t="str">
        <f>IFERROR(VLOOKUP($A32,'All Running Order'!$A$6:$CY$64,CQ$102,FALSE),"")</f>
        <v/>
      </c>
      <c r="CR32" s="11" t="str">
        <f>IFERROR(VLOOKUP($A32,'All Running Order'!$A$6:$CY$64,CR$102,FALSE),"")</f>
        <v/>
      </c>
      <c r="CS32" s="11" t="str">
        <f>IFERROR(VLOOKUP($A32,'All Running Order'!$A$6:$CY$64,CS$102,FALSE),"")</f>
        <v/>
      </c>
      <c r="CT32" s="11" t="str">
        <f>IFERROR(VLOOKUP($A32,'All Running Order'!$A$6:$CY$64,CT$102,FALSE),"")</f>
        <v/>
      </c>
      <c r="CU32" s="11" t="str">
        <f>IFERROR(VLOOKUP($A32,'All Running Order'!$A$6:$CY$64,CU$102,FALSE),"")</f>
        <v/>
      </c>
      <c r="CV32" s="11" t="str">
        <f>IFERROR(VLOOKUP($A32,'All Running Order'!$A$6:$CY$64,CV$102,FALSE),"")</f>
        <v/>
      </c>
      <c r="CW32" s="11" t="str">
        <f>IFERROR(VLOOKUP($A32,'All Running Order'!$A$6:$CY$64,CW$102,FALSE),"")</f>
        <v/>
      </c>
      <c r="CX32" s="11" t="str">
        <f>IFERROR(VLOOKUP($A32,'All Running Order'!$A$6:$CY$64,CX$102,FALSE),"")</f>
        <v/>
      </c>
      <c r="CY32" s="11" t="str">
        <f>IFERROR(VLOOKUP($A32,'All Running Order'!$A$6:$CY$64,CY$102,FALSE),"")</f>
        <v/>
      </c>
    </row>
    <row r="33" spans="1:103" x14ac:dyDescent="0.45">
      <c r="A33" s="2">
        <v>28</v>
      </c>
      <c r="B33" s="11" t="str">
        <f>IFERROR(VLOOKUP($A33,'All Running Order'!$A$6:$CY$64,B$102,FALSE),"")</f>
        <v/>
      </c>
      <c r="C33" s="11" t="str">
        <f>IFERROR(VLOOKUP($A33,'All Running Order'!$A$6:$CY$64,C$102,FALSE),"")</f>
        <v/>
      </c>
      <c r="D33" s="11" t="str">
        <f>IFERROR(VLOOKUP($A33,'All Running Order'!$A$6:$CY$64,D$102,FALSE),"")</f>
        <v/>
      </c>
      <c r="E33" s="11" t="str">
        <f>IFERROR(VLOOKUP($A33,'All Running Order'!$A$6:$CY$64,E$102,FALSE),"")</f>
        <v/>
      </c>
      <c r="F33" s="11" t="str">
        <f>IFERROR(VLOOKUP($A33,'All Running Order'!$A$6:$CY$64,F$102,FALSE),"")</f>
        <v/>
      </c>
      <c r="G33" s="11" t="str">
        <f>IFERROR(VLOOKUP($A33,'All Running Order'!$A$6:$CY$64,G$102,FALSE),"")</f>
        <v/>
      </c>
      <c r="H33" s="11" t="str">
        <f>IFERROR(VLOOKUP($A33,'All Running Order'!$A$6:$CY$64,H$102,FALSE),"")</f>
        <v/>
      </c>
      <c r="I33" s="11" t="str">
        <f>IFERROR(VLOOKUP($A33,'All Running Order'!$A$6:$CY$64,I$102,FALSE),"")</f>
        <v/>
      </c>
      <c r="J33" s="11" t="str">
        <f>IFERROR(VLOOKUP($A33,'All Running Order'!$A$6:$CY$64,J$102,FALSE),"")</f>
        <v/>
      </c>
      <c r="K33" s="11" t="str">
        <f>IFERROR(VLOOKUP($A33,'All Running Order'!$A$6:$CY$64,K$102,FALSE),"")</f>
        <v/>
      </c>
      <c r="L33" s="11" t="str">
        <f>IFERROR(VLOOKUP($A33,'All Running Order'!$A$6:$CY$64,L$102,FALSE),"")</f>
        <v/>
      </c>
      <c r="M33" s="11" t="str">
        <f>IFERROR(VLOOKUP($A33,'All Running Order'!$A$6:$CY$64,M$102,FALSE),"")</f>
        <v/>
      </c>
      <c r="N33" s="11" t="str">
        <f>IFERROR(VLOOKUP($A33,'All Running Order'!$A$6:$CY$64,N$102,FALSE),"")</f>
        <v/>
      </c>
      <c r="O33" s="11" t="str">
        <f>IFERROR(VLOOKUP($A33,'All Running Order'!$A$6:$CY$64,O$102,FALSE),"")</f>
        <v/>
      </c>
      <c r="P33" s="11" t="str">
        <f>IFERROR(VLOOKUP($A33,'All Running Order'!$A$6:$CY$64,P$102,FALSE),"")</f>
        <v/>
      </c>
      <c r="Q33" s="11" t="str">
        <f>IFERROR(VLOOKUP($A33,'All Running Order'!$A$6:$CY$64,Q$102,FALSE),"")</f>
        <v/>
      </c>
      <c r="R33" s="11" t="str">
        <f>IFERROR(VLOOKUP($A33,'All Running Order'!$A$6:$CY$64,R$102,FALSE),"")</f>
        <v/>
      </c>
      <c r="S33" s="11" t="str">
        <f>IFERROR(VLOOKUP($A33,'All Running Order'!$A$6:$CY$64,S$102,FALSE),"")</f>
        <v/>
      </c>
      <c r="T33" s="11" t="str">
        <f>IFERROR(VLOOKUP($A33,'All Running Order'!$A$6:$CY$64,T$102,FALSE),"")</f>
        <v/>
      </c>
      <c r="U33" s="11" t="str">
        <f>IFERROR(VLOOKUP($A33,'All Running Order'!$A$6:$CY$64,U$102,FALSE),"")</f>
        <v/>
      </c>
      <c r="V33" s="11" t="str">
        <f>IFERROR(VLOOKUP($A33,'All Running Order'!$A$6:$CY$64,V$102,FALSE),"")</f>
        <v/>
      </c>
      <c r="W33" s="11" t="str">
        <f>IFERROR(VLOOKUP($A33,'All Running Order'!$A$6:$CY$64,W$102,FALSE),"")</f>
        <v/>
      </c>
      <c r="X33" s="11" t="str">
        <f>IFERROR(VLOOKUP($A33,'All Running Order'!$A$6:$CY$64,X$102,FALSE),"")</f>
        <v/>
      </c>
      <c r="Y33" s="11" t="str">
        <f>IFERROR(VLOOKUP($A33,'All Running Order'!$A$6:$CY$64,Y$102,FALSE),"")</f>
        <v/>
      </c>
      <c r="Z33" s="11" t="str">
        <f>IFERROR(VLOOKUP($A33,'All Running Order'!$A$6:$CY$64,Z$102,FALSE),"")</f>
        <v/>
      </c>
      <c r="AA33" s="11" t="str">
        <f>IFERROR(VLOOKUP($A33,'All Running Order'!$A$6:$CY$64,AA$102,FALSE),"")</f>
        <v/>
      </c>
      <c r="AB33" s="11" t="str">
        <f>IFERROR(VLOOKUP($A33,'All Running Order'!$A$6:$CY$64,AB$102,FALSE),"")</f>
        <v/>
      </c>
      <c r="AC33" s="11" t="str">
        <f>IFERROR(VLOOKUP($A33,'All Running Order'!$A$6:$CY$64,AC$102,FALSE),"")</f>
        <v/>
      </c>
      <c r="AD33" s="11" t="str">
        <f>IFERROR(VLOOKUP($A33,'All Running Order'!$A$6:$CY$64,AD$102,FALSE),"")</f>
        <v/>
      </c>
      <c r="AE33" s="11" t="str">
        <f>IFERROR(VLOOKUP($A33,'All Running Order'!$A$6:$CY$64,AE$102,FALSE),"")</f>
        <v/>
      </c>
      <c r="AF33" s="11" t="str">
        <f>IFERROR(VLOOKUP($A33,'All Running Order'!$A$6:$CY$64,AF$102,FALSE),"")</f>
        <v/>
      </c>
      <c r="AG33" s="11" t="str">
        <f>IFERROR(VLOOKUP($A33,'All Running Order'!$A$6:$CY$64,AG$102,FALSE),"")</f>
        <v/>
      </c>
      <c r="AH33" s="11" t="str">
        <f>IFERROR(VLOOKUP($A33,'All Running Order'!$A$6:$CY$64,AH$102,FALSE),"")</f>
        <v/>
      </c>
      <c r="AI33" s="11" t="str">
        <f>IFERROR(VLOOKUP($A33,'All Running Order'!$A$6:$CY$64,AI$102,FALSE),"")</f>
        <v/>
      </c>
      <c r="AJ33" s="11" t="str">
        <f>IFERROR(VLOOKUP($A33,'All Running Order'!$A$6:$CY$64,AJ$102,FALSE),"")</f>
        <v/>
      </c>
      <c r="AK33" s="11" t="str">
        <f>IFERROR(VLOOKUP($A33,'All Running Order'!$A$6:$CY$64,AK$102,FALSE),"")</f>
        <v/>
      </c>
      <c r="AL33" s="11" t="str">
        <f>IFERROR(VLOOKUP($A33,'All Running Order'!$A$6:$CY$64,AL$102,FALSE),"")</f>
        <v/>
      </c>
      <c r="AM33" s="11" t="str">
        <f>IFERROR(VLOOKUP($A33,'All Running Order'!$A$6:$CY$64,AM$102,FALSE),"")</f>
        <v/>
      </c>
      <c r="AN33" s="11" t="str">
        <f>IFERROR(VLOOKUP($A33,'All Running Order'!$A$6:$CY$64,AN$102,FALSE),"")</f>
        <v/>
      </c>
      <c r="AO33" s="11" t="str">
        <f>IFERROR(VLOOKUP($A33,'All Running Order'!$A$6:$CY$64,AO$102,FALSE),"")</f>
        <v/>
      </c>
      <c r="AP33" s="11" t="str">
        <f>IFERROR(VLOOKUP($A33,'All Running Order'!$A$6:$CY$64,AP$102,FALSE),"")</f>
        <v/>
      </c>
      <c r="AQ33" s="11" t="str">
        <f>IFERROR(VLOOKUP($A33,'All Running Order'!$A$6:$CY$64,AQ$102,FALSE),"")</f>
        <v/>
      </c>
      <c r="AR33" s="11" t="str">
        <f>IFERROR(VLOOKUP($A33,'All Running Order'!$A$6:$CY$64,AR$102,FALSE),"")</f>
        <v/>
      </c>
      <c r="AS33" s="11" t="str">
        <f>IFERROR(VLOOKUP($A33,'All Running Order'!$A$6:$CY$64,AS$102,FALSE),"")</f>
        <v/>
      </c>
      <c r="AT33" s="11" t="str">
        <f>IFERROR(VLOOKUP($A33,'All Running Order'!$A$6:$CY$64,AT$102,FALSE),"")</f>
        <v/>
      </c>
      <c r="AU33" s="11" t="str">
        <f>IFERROR(VLOOKUP($A33,'All Running Order'!$A$6:$CY$64,AU$102,FALSE),"")</f>
        <v/>
      </c>
      <c r="AV33" s="11" t="str">
        <f>IFERROR(VLOOKUP($A33,'All Running Order'!$A$6:$CY$64,AV$102,FALSE),"")</f>
        <v/>
      </c>
      <c r="AW33" s="11" t="str">
        <f>IFERROR(VLOOKUP($A33,'All Running Order'!$A$6:$CY$64,AW$102,FALSE),"")</f>
        <v/>
      </c>
      <c r="AX33" s="11" t="str">
        <f>IFERROR(VLOOKUP($A33,'All Running Order'!$A$6:$CY$64,AX$102,FALSE),"")</f>
        <v/>
      </c>
      <c r="AY33" s="11" t="str">
        <f>IFERROR(VLOOKUP($A33,'All Running Order'!$A$6:$CY$64,AY$102,FALSE),"")</f>
        <v/>
      </c>
      <c r="AZ33" s="11" t="str">
        <f>IFERROR(VLOOKUP($A33,'All Running Order'!$A$6:$CY$64,AZ$102,FALSE),"")</f>
        <v/>
      </c>
      <c r="BA33" s="11" t="str">
        <f>IFERROR(VLOOKUP($A33,'All Running Order'!$A$6:$CY$64,BA$102,FALSE),"")</f>
        <v/>
      </c>
      <c r="BB33" s="11" t="str">
        <f>IFERROR(VLOOKUP($A33,'All Running Order'!$A$6:$CY$64,BB$102,FALSE),"")</f>
        <v/>
      </c>
      <c r="BC33" s="11" t="str">
        <f>IFERROR(VLOOKUP($A33,'All Running Order'!$A$6:$CY$64,BC$102,FALSE),"")</f>
        <v/>
      </c>
      <c r="BD33" s="11" t="str">
        <f>IFERROR(VLOOKUP($A33,'All Running Order'!$A$6:$CY$64,BD$102,FALSE),"")</f>
        <v/>
      </c>
      <c r="BE33" s="11" t="str">
        <f>IFERROR(VLOOKUP($A33,'All Running Order'!$A$6:$CY$64,BE$102,FALSE),"")</f>
        <v/>
      </c>
      <c r="BF33" s="11" t="str">
        <f>IFERROR(VLOOKUP($A33,'All Running Order'!$A$6:$CY$64,BF$102,FALSE),"")</f>
        <v/>
      </c>
      <c r="BG33" s="11" t="str">
        <f>IFERROR(VLOOKUP($A33,'All Running Order'!$A$6:$CY$64,BG$102,FALSE),"")</f>
        <v/>
      </c>
      <c r="BH33" s="11" t="str">
        <f>IFERROR(VLOOKUP($A33,'All Running Order'!$A$6:$CY$64,BH$102,FALSE),"")</f>
        <v/>
      </c>
      <c r="BI33" s="11" t="str">
        <f>IFERROR(VLOOKUP($A33,'All Running Order'!$A$6:$CY$64,BI$102,FALSE),"")</f>
        <v/>
      </c>
      <c r="BJ33" s="11" t="str">
        <f>IFERROR(VLOOKUP($A33,'All Running Order'!$A$6:$CY$64,BJ$102,FALSE),"")</f>
        <v/>
      </c>
      <c r="BK33" s="11" t="str">
        <f>IFERROR(VLOOKUP($A33,'All Running Order'!$A$6:$CY$64,BK$102,FALSE),"")</f>
        <v/>
      </c>
      <c r="BL33" s="11" t="str">
        <f>IFERROR(VLOOKUP($A33,'All Running Order'!$A$6:$CY$64,BL$102,FALSE),"")</f>
        <v/>
      </c>
      <c r="BM33" s="11" t="str">
        <f>IFERROR(VLOOKUP($A33,'All Running Order'!$A$6:$CY$64,BM$102,FALSE),"")</f>
        <v/>
      </c>
      <c r="BN33" s="11" t="str">
        <f>IFERROR(VLOOKUP($A33,'All Running Order'!$A$6:$CY$64,BN$102,FALSE),"")</f>
        <v/>
      </c>
      <c r="BO33" s="11" t="str">
        <f>IFERROR(VLOOKUP($A33,'All Running Order'!$A$6:$CY$64,BO$102,FALSE),"")</f>
        <v/>
      </c>
      <c r="BP33" s="11" t="str">
        <f>IFERROR(VLOOKUP($A33,'All Running Order'!$A$6:$CY$64,BP$102,FALSE),"")</f>
        <v/>
      </c>
      <c r="BQ33" s="11" t="str">
        <f>IFERROR(VLOOKUP($A33,'All Running Order'!$A$6:$CY$64,BQ$102,FALSE),"")</f>
        <v/>
      </c>
      <c r="BR33" s="11" t="str">
        <f>IFERROR(VLOOKUP($A33,'All Running Order'!$A$6:$CY$64,BR$102,FALSE),"")</f>
        <v/>
      </c>
      <c r="BS33" s="11" t="str">
        <f>IFERROR(VLOOKUP($A33,'All Running Order'!$A$6:$CY$64,BS$102,FALSE),"")</f>
        <v/>
      </c>
      <c r="BT33" s="11" t="str">
        <f>IFERROR(VLOOKUP($A33,'All Running Order'!$A$6:$CY$64,BT$102,FALSE),"")</f>
        <v/>
      </c>
      <c r="BU33" s="11" t="str">
        <f>IFERROR(VLOOKUP($A33,'All Running Order'!$A$6:$CY$64,BU$102,FALSE),"")</f>
        <v/>
      </c>
      <c r="BV33" s="11" t="str">
        <f>IFERROR(VLOOKUP($A33,'All Running Order'!$A$6:$CY$64,BV$102,FALSE),"")</f>
        <v/>
      </c>
      <c r="BW33" s="11" t="str">
        <f>IFERROR(VLOOKUP($A33,'All Running Order'!$A$6:$CY$64,BW$102,FALSE),"")</f>
        <v/>
      </c>
      <c r="BX33" s="11" t="str">
        <f>IFERROR(VLOOKUP($A33,'All Running Order'!$A$6:$CY$64,BX$102,FALSE),"")</f>
        <v/>
      </c>
      <c r="BY33" s="11" t="str">
        <f>IFERROR(VLOOKUP($A33,'All Running Order'!$A$6:$CY$64,BY$102,FALSE),"")</f>
        <v/>
      </c>
      <c r="BZ33" s="11" t="str">
        <f>IFERROR(VLOOKUP($A33,'All Running Order'!$A$6:$CY$64,BZ$102,FALSE),"")</f>
        <v/>
      </c>
      <c r="CA33" s="11" t="str">
        <f>IFERROR(VLOOKUP($A33,'All Running Order'!$A$6:$CY$64,CA$102,FALSE),"")</f>
        <v/>
      </c>
      <c r="CB33" s="11" t="str">
        <f>IFERROR(VLOOKUP($A33,'All Running Order'!$A$6:$CY$64,CB$102,FALSE),"")</f>
        <v/>
      </c>
      <c r="CC33" s="11" t="str">
        <f>IFERROR(VLOOKUP($A33,'All Running Order'!$A$6:$CY$64,CC$102,FALSE),"")</f>
        <v/>
      </c>
      <c r="CD33" s="11" t="str">
        <f>IFERROR(VLOOKUP($A33,'All Running Order'!$A$6:$CY$64,CD$102,FALSE),"")</f>
        <v/>
      </c>
      <c r="CE33" s="11" t="str">
        <f>IFERROR(VLOOKUP($A33,'All Running Order'!$A$6:$CY$64,CE$102,FALSE),"")</f>
        <v/>
      </c>
      <c r="CF33" s="11" t="str">
        <f>IFERROR(VLOOKUP($A33,'All Running Order'!$A$6:$CY$64,CF$102,FALSE),"")</f>
        <v/>
      </c>
      <c r="CG33" s="11" t="str">
        <f>IFERROR(VLOOKUP($A33,'All Running Order'!$A$6:$CY$64,CG$102,FALSE),"")</f>
        <v/>
      </c>
      <c r="CH33" s="11" t="str">
        <f>IFERROR(VLOOKUP($A33,'All Running Order'!$A$6:$CY$64,CH$102,FALSE),"")</f>
        <v/>
      </c>
      <c r="CI33" s="11" t="str">
        <f>IFERROR(VLOOKUP($A33,'All Running Order'!$A$6:$CY$64,CI$102,FALSE),"")</f>
        <v/>
      </c>
      <c r="CJ33" s="11" t="str">
        <f>IFERROR(VLOOKUP($A33,'All Running Order'!$A$6:$CY$64,CJ$102,FALSE),"")</f>
        <v/>
      </c>
      <c r="CK33" s="11" t="str">
        <f>IFERROR(VLOOKUP($A33,'All Running Order'!$A$6:$CY$64,CK$102,FALSE),"")</f>
        <v/>
      </c>
      <c r="CL33" s="11" t="str">
        <f>IFERROR(VLOOKUP($A33,'All Running Order'!$A$6:$CY$64,CL$102,FALSE),"")</f>
        <v/>
      </c>
      <c r="CM33" s="11" t="str">
        <f>IFERROR(VLOOKUP($A33,'All Running Order'!$A$6:$CY$64,CM$102,FALSE),"")</f>
        <v/>
      </c>
      <c r="CN33" s="11" t="str">
        <f>IFERROR(VLOOKUP($A33,'All Running Order'!$A$6:$CY$64,CN$102,FALSE),"")</f>
        <v/>
      </c>
      <c r="CO33" s="11" t="str">
        <f>IFERROR(VLOOKUP($A33,'All Running Order'!$A$6:$CY$64,CO$102,FALSE),"")</f>
        <v/>
      </c>
      <c r="CP33" s="11" t="str">
        <f>IFERROR(VLOOKUP($A33,'All Running Order'!$A$6:$CY$64,CP$102,FALSE),"")</f>
        <v/>
      </c>
      <c r="CQ33" s="11" t="str">
        <f>IFERROR(VLOOKUP($A33,'All Running Order'!$A$6:$CY$64,CQ$102,FALSE),"")</f>
        <v/>
      </c>
      <c r="CR33" s="11" t="str">
        <f>IFERROR(VLOOKUP($A33,'All Running Order'!$A$6:$CY$64,CR$102,FALSE),"")</f>
        <v/>
      </c>
      <c r="CS33" s="11" t="str">
        <f>IFERROR(VLOOKUP($A33,'All Running Order'!$A$6:$CY$64,CS$102,FALSE),"")</f>
        <v/>
      </c>
      <c r="CT33" s="11" t="str">
        <f>IFERROR(VLOOKUP($A33,'All Running Order'!$A$6:$CY$64,CT$102,FALSE),"")</f>
        <v/>
      </c>
      <c r="CU33" s="11" t="str">
        <f>IFERROR(VLOOKUP($A33,'All Running Order'!$A$6:$CY$64,CU$102,FALSE),"")</f>
        <v/>
      </c>
      <c r="CV33" s="11" t="str">
        <f>IFERROR(VLOOKUP($A33,'All Running Order'!$A$6:$CY$64,CV$102,FALSE),"")</f>
        <v/>
      </c>
      <c r="CW33" s="11" t="str">
        <f>IFERROR(VLOOKUP($A33,'All Running Order'!$A$6:$CY$64,CW$102,FALSE),"")</f>
        <v/>
      </c>
      <c r="CX33" s="11" t="str">
        <f>IFERROR(VLOOKUP($A33,'All Running Order'!$A$6:$CY$64,CX$102,FALSE),"")</f>
        <v/>
      </c>
      <c r="CY33" s="11" t="str">
        <f>IFERROR(VLOOKUP($A33,'All Running Order'!$A$6:$CY$64,CY$102,FALSE),"")</f>
        <v/>
      </c>
    </row>
    <row r="34" spans="1:103" x14ac:dyDescent="0.45">
      <c r="A34" s="2">
        <v>29</v>
      </c>
      <c r="B34" s="11" t="str">
        <f>IFERROR(VLOOKUP($A34,'All Running Order'!$A$6:$CY$64,B$102,FALSE),"")</f>
        <v/>
      </c>
      <c r="C34" s="11" t="str">
        <f>IFERROR(VLOOKUP($A34,'All Running Order'!$A$6:$CY$64,C$102,FALSE),"")</f>
        <v/>
      </c>
      <c r="D34" s="11" t="str">
        <f>IFERROR(VLOOKUP($A34,'All Running Order'!$A$6:$CY$64,D$102,FALSE),"")</f>
        <v/>
      </c>
      <c r="E34" s="11" t="str">
        <f>IFERROR(VLOOKUP($A34,'All Running Order'!$A$6:$CY$64,E$102,FALSE),"")</f>
        <v/>
      </c>
      <c r="F34" s="11" t="str">
        <f>IFERROR(VLOOKUP($A34,'All Running Order'!$A$6:$CY$64,F$102,FALSE),"")</f>
        <v/>
      </c>
      <c r="G34" s="11" t="str">
        <f>IFERROR(VLOOKUP($A34,'All Running Order'!$A$6:$CY$64,G$102,FALSE),"")</f>
        <v/>
      </c>
      <c r="H34" s="11" t="str">
        <f>IFERROR(VLOOKUP($A34,'All Running Order'!$A$6:$CY$64,H$102,FALSE),"")</f>
        <v/>
      </c>
      <c r="I34" s="11" t="str">
        <f>IFERROR(VLOOKUP($A34,'All Running Order'!$A$6:$CY$64,I$102,FALSE),"")</f>
        <v/>
      </c>
      <c r="J34" s="11" t="str">
        <f>IFERROR(VLOOKUP($A34,'All Running Order'!$A$6:$CY$64,J$102,FALSE),"")</f>
        <v/>
      </c>
      <c r="K34" s="11" t="str">
        <f>IFERROR(VLOOKUP($A34,'All Running Order'!$A$6:$CY$64,K$102,FALSE),"")</f>
        <v/>
      </c>
      <c r="L34" s="11" t="str">
        <f>IFERROR(VLOOKUP($A34,'All Running Order'!$A$6:$CY$64,L$102,FALSE),"")</f>
        <v/>
      </c>
      <c r="M34" s="11" t="str">
        <f>IFERROR(VLOOKUP($A34,'All Running Order'!$A$6:$CY$64,M$102,FALSE),"")</f>
        <v/>
      </c>
      <c r="N34" s="11" t="str">
        <f>IFERROR(VLOOKUP($A34,'All Running Order'!$A$6:$CY$64,N$102,FALSE),"")</f>
        <v/>
      </c>
      <c r="O34" s="11" t="str">
        <f>IFERROR(VLOOKUP($A34,'All Running Order'!$A$6:$CY$64,O$102,FALSE),"")</f>
        <v/>
      </c>
      <c r="P34" s="11" t="str">
        <f>IFERROR(VLOOKUP($A34,'All Running Order'!$A$6:$CY$64,P$102,FALSE),"")</f>
        <v/>
      </c>
      <c r="Q34" s="11" t="str">
        <f>IFERROR(VLOOKUP($A34,'All Running Order'!$A$6:$CY$64,Q$102,FALSE),"")</f>
        <v/>
      </c>
      <c r="R34" s="11" t="str">
        <f>IFERROR(VLOOKUP($A34,'All Running Order'!$A$6:$CY$64,R$102,FALSE),"")</f>
        <v/>
      </c>
      <c r="S34" s="11" t="str">
        <f>IFERROR(VLOOKUP($A34,'All Running Order'!$A$6:$CY$64,S$102,FALSE),"")</f>
        <v/>
      </c>
      <c r="T34" s="11" t="str">
        <f>IFERROR(VLOOKUP($A34,'All Running Order'!$A$6:$CY$64,T$102,FALSE),"")</f>
        <v/>
      </c>
      <c r="U34" s="11" t="str">
        <f>IFERROR(VLOOKUP($A34,'All Running Order'!$A$6:$CY$64,U$102,FALSE),"")</f>
        <v/>
      </c>
      <c r="V34" s="11" t="str">
        <f>IFERROR(VLOOKUP($A34,'All Running Order'!$A$6:$CY$64,V$102,FALSE),"")</f>
        <v/>
      </c>
      <c r="W34" s="11" t="str">
        <f>IFERROR(VLOOKUP($A34,'All Running Order'!$A$6:$CY$64,W$102,FALSE),"")</f>
        <v/>
      </c>
      <c r="X34" s="11" t="str">
        <f>IFERROR(VLOOKUP($A34,'All Running Order'!$A$6:$CY$64,X$102,FALSE),"")</f>
        <v/>
      </c>
      <c r="Y34" s="11" t="str">
        <f>IFERROR(VLOOKUP($A34,'All Running Order'!$A$6:$CY$64,Y$102,FALSE),"")</f>
        <v/>
      </c>
      <c r="Z34" s="11" t="str">
        <f>IFERROR(VLOOKUP($A34,'All Running Order'!$A$6:$CY$64,Z$102,FALSE),"")</f>
        <v/>
      </c>
      <c r="AA34" s="11" t="str">
        <f>IFERROR(VLOOKUP($A34,'All Running Order'!$A$6:$CY$64,AA$102,FALSE),"")</f>
        <v/>
      </c>
      <c r="AB34" s="11" t="str">
        <f>IFERROR(VLOOKUP($A34,'All Running Order'!$A$6:$CY$64,AB$102,FALSE),"")</f>
        <v/>
      </c>
      <c r="AC34" s="11" t="str">
        <f>IFERROR(VLOOKUP($A34,'All Running Order'!$A$6:$CY$64,AC$102,FALSE),"")</f>
        <v/>
      </c>
      <c r="AD34" s="11" t="str">
        <f>IFERROR(VLOOKUP($A34,'All Running Order'!$A$6:$CY$64,AD$102,FALSE),"")</f>
        <v/>
      </c>
      <c r="AE34" s="11" t="str">
        <f>IFERROR(VLOOKUP($A34,'All Running Order'!$A$6:$CY$64,AE$102,FALSE),"")</f>
        <v/>
      </c>
      <c r="AF34" s="11" t="str">
        <f>IFERROR(VLOOKUP($A34,'All Running Order'!$A$6:$CY$64,AF$102,FALSE),"")</f>
        <v/>
      </c>
      <c r="AG34" s="11" t="str">
        <f>IFERROR(VLOOKUP($A34,'All Running Order'!$A$6:$CY$64,AG$102,FALSE),"")</f>
        <v/>
      </c>
      <c r="AH34" s="11" t="str">
        <f>IFERROR(VLOOKUP($A34,'All Running Order'!$A$6:$CY$64,AH$102,FALSE),"")</f>
        <v/>
      </c>
      <c r="AI34" s="11" t="str">
        <f>IFERROR(VLOOKUP($A34,'All Running Order'!$A$6:$CY$64,AI$102,FALSE),"")</f>
        <v/>
      </c>
      <c r="AJ34" s="11" t="str">
        <f>IFERROR(VLOOKUP($A34,'All Running Order'!$A$6:$CY$64,AJ$102,FALSE),"")</f>
        <v/>
      </c>
      <c r="AK34" s="11" t="str">
        <f>IFERROR(VLOOKUP($A34,'All Running Order'!$A$6:$CY$64,AK$102,FALSE),"")</f>
        <v/>
      </c>
      <c r="AL34" s="11" t="str">
        <f>IFERROR(VLOOKUP($A34,'All Running Order'!$A$6:$CY$64,AL$102,FALSE),"")</f>
        <v/>
      </c>
      <c r="AM34" s="11" t="str">
        <f>IFERROR(VLOOKUP($A34,'All Running Order'!$A$6:$CY$64,AM$102,FALSE),"")</f>
        <v/>
      </c>
      <c r="AN34" s="11" t="str">
        <f>IFERROR(VLOOKUP($A34,'All Running Order'!$A$6:$CY$64,AN$102,FALSE),"")</f>
        <v/>
      </c>
      <c r="AO34" s="11" t="str">
        <f>IFERROR(VLOOKUP($A34,'All Running Order'!$A$6:$CY$64,AO$102,FALSE),"")</f>
        <v/>
      </c>
      <c r="AP34" s="11" t="str">
        <f>IFERROR(VLOOKUP($A34,'All Running Order'!$A$6:$CY$64,AP$102,FALSE),"")</f>
        <v/>
      </c>
      <c r="AQ34" s="11" t="str">
        <f>IFERROR(VLOOKUP($A34,'All Running Order'!$A$6:$CY$64,AQ$102,FALSE),"")</f>
        <v/>
      </c>
      <c r="AR34" s="11" t="str">
        <f>IFERROR(VLOOKUP($A34,'All Running Order'!$A$6:$CY$64,AR$102,FALSE),"")</f>
        <v/>
      </c>
      <c r="AS34" s="11" t="str">
        <f>IFERROR(VLOOKUP($A34,'All Running Order'!$A$6:$CY$64,AS$102,FALSE),"")</f>
        <v/>
      </c>
      <c r="AT34" s="11" t="str">
        <f>IFERROR(VLOOKUP($A34,'All Running Order'!$A$6:$CY$64,AT$102,FALSE),"")</f>
        <v/>
      </c>
      <c r="AU34" s="11" t="str">
        <f>IFERROR(VLOOKUP($A34,'All Running Order'!$A$6:$CY$64,AU$102,FALSE),"")</f>
        <v/>
      </c>
      <c r="AV34" s="11" t="str">
        <f>IFERROR(VLOOKUP($A34,'All Running Order'!$A$6:$CY$64,AV$102,FALSE),"")</f>
        <v/>
      </c>
      <c r="AW34" s="11" t="str">
        <f>IFERROR(VLOOKUP($A34,'All Running Order'!$A$6:$CY$64,AW$102,FALSE),"")</f>
        <v/>
      </c>
      <c r="AX34" s="11" t="str">
        <f>IFERROR(VLOOKUP($A34,'All Running Order'!$A$6:$CY$64,AX$102,FALSE),"")</f>
        <v/>
      </c>
      <c r="AY34" s="11" t="str">
        <f>IFERROR(VLOOKUP($A34,'All Running Order'!$A$6:$CY$64,AY$102,FALSE),"")</f>
        <v/>
      </c>
      <c r="AZ34" s="11" t="str">
        <f>IFERROR(VLOOKUP($A34,'All Running Order'!$A$6:$CY$64,AZ$102,FALSE),"")</f>
        <v/>
      </c>
      <c r="BA34" s="11" t="str">
        <f>IFERROR(VLOOKUP($A34,'All Running Order'!$A$6:$CY$64,BA$102,FALSE),"")</f>
        <v/>
      </c>
      <c r="BB34" s="11" t="str">
        <f>IFERROR(VLOOKUP($A34,'All Running Order'!$A$6:$CY$64,BB$102,FALSE),"")</f>
        <v/>
      </c>
      <c r="BC34" s="11" t="str">
        <f>IFERROR(VLOOKUP($A34,'All Running Order'!$A$6:$CY$64,BC$102,FALSE),"")</f>
        <v/>
      </c>
      <c r="BD34" s="11" t="str">
        <f>IFERROR(VLOOKUP($A34,'All Running Order'!$A$6:$CY$64,BD$102,FALSE),"")</f>
        <v/>
      </c>
      <c r="BE34" s="11" t="str">
        <f>IFERROR(VLOOKUP($A34,'All Running Order'!$A$6:$CY$64,BE$102,FALSE),"")</f>
        <v/>
      </c>
      <c r="BF34" s="11" t="str">
        <f>IFERROR(VLOOKUP($A34,'All Running Order'!$A$6:$CY$64,BF$102,FALSE),"")</f>
        <v/>
      </c>
      <c r="BG34" s="11" t="str">
        <f>IFERROR(VLOOKUP($A34,'All Running Order'!$A$6:$CY$64,BG$102,FALSE),"")</f>
        <v/>
      </c>
      <c r="BH34" s="11" t="str">
        <f>IFERROR(VLOOKUP($A34,'All Running Order'!$A$6:$CY$64,BH$102,FALSE),"")</f>
        <v/>
      </c>
      <c r="BI34" s="11" t="str">
        <f>IFERROR(VLOOKUP($A34,'All Running Order'!$A$6:$CY$64,BI$102,FALSE),"")</f>
        <v/>
      </c>
      <c r="BJ34" s="11" t="str">
        <f>IFERROR(VLOOKUP($A34,'All Running Order'!$A$6:$CY$64,BJ$102,FALSE),"")</f>
        <v/>
      </c>
      <c r="BK34" s="11" t="str">
        <f>IFERROR(VLOOKUP($A34,'All Running Order'!$A$6:$CY$64,BK$102,FALSE),"")</f>
        <v/>
      </c>
      <c r="BL34" s="11" t="str">
        <f>IFERROR(VLOOKUP($A34,'All Running Order'!$A$6:$CY$64,BL$102,FALSE),"")</f>
        <v/>
      </c>
      <c r="BM34" s="11" t="str">
        <f>IFERROR(VLOOKUP($A34,'All Running Order'!$A$6:$CY$64,BM$102,FALSE),"")</f>
        <v/>
      </c>
      <c r="BN34" s="11" t="str">
        <f>IFERROR(VLOOKUP($A34,'All Running Order'!$A$6:$CY$64,BN$102,FALSE),"")</f>
        <v/>
      </c>
      <c r="BO34" s="11" t="str">
        <f>IFERROR(VLOOKUP($A34,'All Running Order'!$A$6:$CY$64,BO$102,FALSE),"")</f>
        <v/>
      </c>
      <c r="BP34" s="11" t="str">
        <f>IFERROR(VLOOKUP($A34,'All Running Order'!$A$6:$CY$64,BP$102,FALSE),"")</f>
        <v/>
      </c>
      <c r="BQ34" s="11" t="str">
        <f>IFERROR(VLOOKUP($A34,'All Running Order'!$A$6:$CY$64,BQ$102,FALSE),"")</f>
        <v/>
      </c>
      <c r="BR34" s="11" t="str">
        <f>IFERROR(VLOOKUP($A34,'All Running Order'!$A$6:$CY$64,BR$102,FALSE),"")</f>
        <v/>
      </c>
      <c r="BS34" s="11" t="str">
        <f>IFERROR(VLOOKUP($A34,'All Running Order'!$A$6:$CY$64,BS$102,FALSE),"")</f>
        <v/>
      </c>
      <c r="BT34" s="11" t="str">
        <f>IFERROR(VLOOKUP($A34,'All Running Order'!$A$6:$CY$64,BT$102,FALSE),"")</f>
        <v/>
      </c>
      <c r="BU34" s="11" t="str">
        <f>IFERROR(VLOOKUP($A34,'All Running Order'!$A$6:$CY$64,BU$102,FALSE),"")</f>
        <v/>
      </c>
      <c r="BV34" s="11" t="str">
        <f>IFERROR(VLOOKUP($A34,'All Running Order'!$A$6:$CY$64,BV$102,FALSE),"")</f>
        <v/>
      </c>
      <c r="BW34" s="11" t="str">
        <f>IFERROR(VLOOKUP($A34,'All Running Order'!$A$6:$CY$64,BW$102,FALSE),"")</f>
        <v/>
      </c>
      <c r="BX34" s="11" t="str">
        <f>IFERROR(VLOOKUP($A34,'All Running Order'!$A$6:$CY$64,BX$102,FALSE),"")</f>
        <v/>
      </c>
      <c r="BY34" s="11" t="str">
        <f>IFERROR(VLOOKUP($A34,'All Running Order'!$A$6:$CY$64,BY$102,FALSE),"")</f>
        <v/>
      </c>
      <c r="BZ34" s="11" t="str">
        <f>IFERROR(VLOOKUP($A34,'All Running Order'!$A$6:$CY$64,BZ$102,FALSE),"")</f>
        <v/>
      </c>
      <c r="CA34" s="11" t="str">
        <f>IFERROR(VLOOKUP($A34,'All Running Order'!$A$6:$CY$64,CA$102,FALSE),"")</f>
        <v/>
      </c>
      <c r="CB34" s="11" t="str">
        <f>IFERROR(VLOOKUP($A34,'All Running Order'!$A$6:$CY$64,CB$102,FALSE),"")</f>
        <v/>
      </c>
      <c r="CC34" s="11" t="str">
        <f>IFERROR(VLOOKUP($A34,'All Running Order'!$A$6:$CY$64,CC$102,FALSE),"")</f>
        <v/>
      </c>
      <c r="CD34" s="11" t="str">
        <f>IFERROR(VLOOKUP($A34,'All Running Order'!$A$6:$CY$64,CD$102,FALSE),"")</f>
        <v/>
      </c>
      <c r="CE34" s="11" t="str">
        <f>IFERROR(VLOOKUP($A34,'All Running Order'!$A$6:$CY$64,CE$102,FALSE),"")</f>
        <v/>
      </c>
      <c r="CF34" s="11" t="str">
        <f>IFERROR(VLOOKUP($A34,'All Running Order'!$A$6:$CY$64,CF$102,FALSE),"")</f>
        <v/>
      </c>
      <c r="CG34" s="11" t="str">
        <f>IFERROR(VLOOKUP($A34,'All Running Order'!$A$6:$CY$64,CG$102,FALSE),"")</f>
        <v/>
      </c>
      <c r="CH34" s="11" t="str">
        <f>IFERROR(VLOOKUP($A34,'All Running Order'!$A$6:$CY$64,CH$102,FALSE),"")</f>
        <v/>
      </c>
      <c r="CI34" s="11" t="str">
        <f>IFERROR(VLOOKUP($A34,'All Running Order'!$A$6:$CY$64,CI$102,FALSE),"")</f>
        <v/>
      </c>
      <c r="CJ34" s="11" t="str">
        <f>IFERROR(VLOOKUP($A34,'All Running Order'!$A$6:$CY$64,CJ$102,FALSE),"")</f>
        <v/>
      </c>
      <c r="CK34" s="11" t="str">
        <f>IFERROR(VLOOKUP($A34,'All Running Order'!$A$6:$CY$64,CK$102,FALSE),"")</f>
        <v/>
      </c>
      <c r="CL34" s="11" t="str">
        <f>IFERROR(VLOOKUP($A34,'All Running Order'!$A$6:$CY$64,CL$102,FALSE),"")</f>
        <v/>
      </c>
      <c r="CM34" s="11" t="str">
        <f>IFERROR(VLOOKUP($A34,'All Running Order'!$A$6:$CY$64,CM$102,FALSE),"")</f>
        <v/>
      </c>
      <c r="CN34" s="11" t="str">
        <f>IFERROR(VLOOKUP($A34,'All Running Order'!$A$6:$CY$64,CN$102,FALSE),"")</f>
        <v/>
      </c>
      <c r="CO34" s="11" t="str">
        <f>IFERROR(VLOOKUP($A34,'All Running Order'!$A$6:$CY$64,CO$102,FALSE),"")</f>
        <v/>
      </c>
      <c r="CP34" s="11" t="str">
        <f>IFERROR(VLOOKUP($A34,'All Running Order'!$A$6:$CY$64,CP$102,FALSE),"")</f>
        <v/>
      </c>
      <c r="CQ34" s="11" t="str">
        <f>IFERROR(VLOOKUP($A34,'All Running Order'!$A$6:$CY$64,CQ$102,FALSE),"")</f>
        <v/>
      </c>
      <c r="CR34" s="11" t="str">
        <f>IFERROR(VLOOKUP($A34,'All Running Order'!$A$6:$CY$64,CR$102,FALSE),"")</f>
        <v/>
      </c>
      <c r="CS34" s="11" t="str">
        <f>IFERROR(VLOOKUP($A34,'All Running Order'!$A$6:$CY$64,CS$102,FALSE),"")</f>
        <v/>
      </c>
      <c r="CT34" s="11" t="str">
        <f>IFERROR(VLOOKUP($A34,'All Running Order'!$A$6:$CY$64,CT$102,FALSE),"")</f>
        <v/>
      </c>
      <c r="CU34" s="11" t="str">
        <f>IFERROR(VLOOKUP($A34,'All Running Order'!$A$6:$CY$64,CU$102,FALSE),"")</f>
        <v/>
      </c>
      <c r="CV34" s="11" t="str">
        <f>IFERROR(VLOOKUP($A34,'All Running Order'!$A$6:$CY$64,CV$102,FALSE),"")</f>
        <v/>
      </c>
      <c r="CW34" s="11" t="str">
        <f>IFERROR(VLOOKUP($A34,'All Running Order'!$A$6:$CY$64,CW$102,FALSE),"")</f>
        <v/>
      </c>
      <c r="CX34" s="11" t="str">
        <f>IFERROR(VLOOKUP($A34,'All Running Order'!$A$6:$CY$64,CX$102,FALSE),"")</f>
        <v/>
      </c>
      <c r="CY34" s="11" t="str">
        <f>IFERROR(VLOOKUP($A34,'All Running Order'!$A$6:$CY$64,CY$102,FALSE),"")</f>
        <v/>
      </c>
    </row>
    <row r="35" spans="1:103" x14ac:dyDescent="0.45">
      <c r="A35" s="2">
        <v>30</v>
      </c>
      <c r="B35" s="11" t="str">
        <f>IFERROR(VLOOKUP($A35,'All Running Order'!$A$6:$CY$64,B$102,FALSE),"")</f>
        <v/>
      </c>
      <c r="C35" s="11" t="str">
        <f>IFERROR(VLOOKUP($A35,'All Running Order'!$A$6:$CY$64,C$102,FALSE),"")</f>
        <v/>
      </c>
      <c r="D35" s="11" t="str">
        <f>IFERROR(VLOOKUP($A35,'All Running Order'!$A$6:$CY$64,D$102,FALSE),"")</f>
        <v/>
      </c>
      <c r="E35" s="11" t="str">
        <f>IFERROR(VLOOKUP($A35,'All Running Order'!$A$6:$CY$64,E$102,FALSE),"")</f>
        <v/>
      </c>
      <c r="F35" s="11" t="str">
        <f>IFERROR(VLOOKUP($A35,'All Running Order'!$A$6:$CY$64,F$102,FALSE),"")</f>
        <v/>
      </c>
      <c r="G35" s="11" t="str">
        <f>IFERROR(VLOOKUP($A35,'All Running Order'!$A$6:$CY$64,G$102,FALSE),"")</f>
        <v/>
      </c>
      <c r="H35" s="11" t="str">
        <f>IFERROR(VLOOKUP($A35,'All Running Order'!$A$6:$CY$64,H$102,FALSE),"")</f>
        <v/>
      </c>
      <c r="I35" s="11" t="str">
        <f>IFERROR(VLOOKUP($A35,'All Running Order'!$A$6:$CY$64,I$102,FALSE),"")</f>
        <v/>
      </c>
      <c r="J35" s="11" t="str">
        <f>IFERROR(VLOOKUP($A35,'All Running Order'!$A$6:$CY$64,J$102,FALSE),"")</f>
        <v/>
      </c>
      <c r="K35" s="11" t="str">
        <f>IFERROR(VLOOKUP($A35,'All Running Order'!$A$6:$CY$64,K$102,FALSE),"")</f>
        <v/>
      </c>
      <c r="L35" s="11" t="str">
        <f>IFERROR(VLOOKUP($A35,'All Running Order'!$A$6:$CY$64,L$102,FALSE),"")</f>
        <v/>
      </c>
      <c r="M35" s="11" t="str">
        <f>IFERROR(VLOOKUP($A35,'All Running Order'!$A$6:$CY$64,M$102,FALSE),"")</f>
        <v/>
      </c>
      <c r="N35" s="11" t="str">
        <f>IFERROR(VLOOKUP($A35,'All Running Order'!$A$6:$CY$64,N$102,FALSE),"")</f>
        <v/>
      </c>
      <c r="O35" s="11" t="str">
        <f>IFERROR(VLOOKUP($A35,'All Running Order'!$A$6:$CY$64,O$102,FALSE),"")</f>
        <v/>
      </c>
      <c r="P35" s="11" t="str">
        <f>IFERROR(VLOOKUP($A35,'All Running Order'!$A$6:$CY$64,P$102,FALSE),"")</f>
        <v/>
      </c>
      <c r="Q35" s="11" t="str">
        <f>IFERROR(VLOOKUP($A35,'All Running Order'!$A$6:$CY$64,Q$102,FALSE),"")</f>
        <v/>
      </c>
      <c r="R35" s="11" t="str">
        <f>IFERROR(VLOOKUP($A35,'All Running Order'!$A$6:$CY$64,R$102,FALSE),"")</f>
        <v/>
      </c>
      <c r="S35" s="11" t="str">
        <f>IFERROR(VLOOKUP($A35,'All Running Order'!$A$6:$CY$64,S$102,FALSE),"")</f>
        <v/>
      </c>
      <c r="T35" s="11" t="str">
        <f>IFERROR(VLOOKUP($A35,'All Running Order'!$A$6:$CY$64,T$102,FALSE),"")</f>
        <v/>
      </c>
      <c r="U35" s="11" t="str">
        <f>IFERROR(VLOOKUP($A35,'All Running Order'!$A$6:$CY$64,U$102,FALSE),"")</f>
        <v/>
      </c>
      <c r="V35" s="11" t="str">
        <f>IFERROR(VLOOKUP($A35,'All Running Order'!$A$6:$CY$64,V$102,FALSE),"")</f>
        <v/>
      </c>
      <c r="W35" s="11" t="str">
        <f>IFERROR(VLOOKUP($A35,'All Running Order'!$A$6:$CY$64,W$102,FALSE),"")</f>
        <v/>
      </c>
      <c r="X35" s="11" t="str">
        <f>IFERROR(VLOOKUP($A35,'All Running Order'!$A$6:$CY$64,X$102,FALSE),"")</f>
        <v/>
      </c>
      <c r="Y35" s="11" t="str">
        <f>IFERROR(VLOOKUP($A35,'All Running Order'!$A$6:$CY$64,Y$102,FALSE),"")</f>
        <v/>
      </c>
      <c r="Z35" s="11" t="str">
        <f>IFERROR(VLOOKUP($A35,'All Running Order'!$A$6:$CY$64,Z$102,FALSE),"")</f>
        <v/>
      </c>
      <c r="AA35" s="11" t="str">
        <f>IFERROR(VLOOKUP($A35,'All Running Order'!$A$6:$CY$64,AA$102,FALSE),"")</f>
        <v/>
      </c>
      <c r="AB35" s="11" t="str">
        <f>IFERROR(VLOOKUP($A35,'All Running Order'!$A$6:$CY$64,AB$102,FALSE),"")</f>
        <v/>
      </c>
      <c r="AC35" s="11" t="str">
        <f>IFERROR(VLOOKUP($A35,'All Running Order'!$A$6:$CY$64,AC$102,FALSE),"")</f>
        <v/>
      </c>
      <c r="AD35" s="11" t="str">
        <f>IFERROR(VLOOKUP($A35,'All Running Order'!$A$6:$CY$64,AD$102,FALSE),"")</f>
        <v/>
      </c>
      <c r="AE35" s="11" t="str">
        <f>IFERROR(VLOOKUP($A35,'All Running Order'!$A$6:$CY$64,AE$102,FALSE),"")</f>
        <v/>
      </c>
      <c r="AF35" s="11" t="str">
        <f>IFERROR(VLOOKUP($A35,'All Running Order'!$A$6:$CY$64,AF$102,FALSE),"")</f>
        <v/>
      </c>
      <c r="AG35" s="11" t="str">
        <f>IFERROR(VLOOKUP($A35,'All Running Order'!$A$6:$CY$64,AG$102,FALSE),"")</f>
        <v/>
      </c>
      <c r="AH35" s="11" t="str">
        <f>IFERROR(VLOOKUP($A35,'All Running Order'!$A$6:$CY$64,AH$102,FALSE),"")</f>
        <v/>
      </c>
      <c r="AI35" s="11" t="str">
        <f>IFERROR(VLOOKUP($A35,'All Running Order'!$A$6:$CY$64,AI$102,FALSE),"")</f>
        <v/>
      </c>
      <c r="AJ35" s="11" t="str">
        <f>IFERROR(VLOOKUP($A35,'All Running Order'!$A$6:$CY$64,AJ$102,FALSE),"")</f>
        <v/>
      </c>
      <c r="AK35" s="11" t="str">
        <f>IFERROR(VLOOKUP($A35,'All Running Order'!$A$6:$CY$64,AK$102,FALSE),"")</f>
        <v/>
      </c>
      <c r="AL35" s="11" t="str">
        <f>IFERROR(VLOOKUP($A35,'All Running Order'!$A$6:$CY$64,AL$102,FALSE),"")</f>
        <v/>
      </c>
      <c r="AM35" s="11" t="str">
        <f>IFERROR(VLOOKUP($A35,'All Running Order'!$A$6:$CY$64,AM$102,FALSE),"")</f>
        <v/>
      </c>
      <c r="AN35" s="11" t="str">
        <f>IFERROR(VLOOKUP($A35,'All Running Order'!$A$6:$CY$64,AN$102,FALSE),"")</f>
        <v/>
      </c>
      <c r="AO35" s="11" t="str">
        <f>IFERROR(VLOOKUP($A35,'All Running Order'!$A$6:$CY$64,AO$102,FALSE),"")</f>
        <v/>
      </c>
      <c r="AP35" s="11" t="str">
        <f>IFERROR(VLOOKUP($A35,'All Running Order'!$A$6:$CY$64,AP$102,FALSE),"")</f>
        <v/>
      </c>
      <c r="AQ35" s="11" t="str">
        <f>IFERROR(VLOOKUP($A35,'All Running Order'!$A$6:$CY$64,AQ$102,FALSE),"")</f>
        <v/>
      </c>
      <c r="AR35" s="11" t="str">
        <f>IFERROR(VLOOKUP($A35,'All Running Order'!$A$6:$CY$64,AR$102,FALSE),"")</f>
        <v/>
      </c>
      <c r="AS35" s="11" t="str">
        <f>IFERROR(VLOOKUP($A35,'All Running Order'!$A$6:$CY$64,AS$102,FALSE),"")</f>
        <v/>
      </c>
      <c r="AT35" s="11" t="str">
        <f>IFERROR(VLOOKUP($A35,'All Running Order'!$A$6:$CY$64,AT$102,FALSE),"")</f>
        <v/>
      </c>
      <c r="AU35" s="11" t="str">
        <f>IFERROR(VLOOKUP($A35,'All Running Order'!$A$6:$CY$64,AU$102,FALSE),"")</f>
        <v/>
      </c>
      <c r="AV35" s="11" t="str">
        <f>IFERROR(VLOOKUP($A35,'All Running Order'!$A$6:$CY$64,AV$102,FALSE),"")</f>
        <v/>
      </c>
      <c r="AW35" s="11" t="str">
        <f>IFERROR(VLOOKUP($A35,'All Running Order'!$A$6:$CY$64,AW$102,FALSE),"")</f>
        <v/>
      </c>
      <c r="AX35" s="11" t="str">
        <f>IFERROR(VLOOKUP($A35,'All Running Order'!$A$6:$CY$64,AX$102,FALSE),"")</f>
        <v/>
      </c>
      <c r="AY35" s="11" t="str">
        <f>IFERROR(VLOOKUP($A35,'All Running Order'!$A$6:$CY$64,AY$102,FALSE),"")</f>
        <v/>
      </c>
      <c r="AZ35" s="11" t="str">
        <f>IFERROR(VLOOKUP($A35,'All Running Order'!$A$6:$CY$64,AZ$102,FALSE),"")</f>
        <v/>
      </c>
      <c r="BA35" s="11" t="str">
        <f>IFERROR(VLOOKUP($A35,'All Running Order'!$A$6:$CY$64,BA$102,FALSE),"")</f>
        <v/>
      </c>
      <c r="BB35" s="11" t="str">
        <f>IFERROR(VLOOKUP($A35,'All Running Order'!$A$6:$CY$64,BB$102,FALSE),"")</f>
        <v/>
      </c>
      <c r="BC35" s="11" t="str">
        <f>IFERROR(VLOOKUP($A35,'All Running Order'!$A$6:$CY$64,BC$102,FALSE),"")</f>
        <v/>
      </c>
      <c r="BD35" s="11" t="str">
        <f>IFERROR(VLOOKUP($A35,'All Running Order'!$A$6:$CY$64,BD$102,FALSE),"")</f>
        <v/>
      </c>
      <c r="BE35" s="11" t="str">
        <f>IFERROR(VLOOKUP($A35,'All Running Order'!$A$6:$CY$64,BE$102,FALSE),"")</f>
        <v/>
      </c>
      <c r="BF35" s="11" t="str">
        <f>IFERROR(VLOOKUP($A35,'All Running Order'!$A$6:$CY$64,BF$102,FALSE),"")</f>
        <v/>
      </c>
      <c r="BG35" s="11" t="str">
        <f>IFERROR(VLOOKUP($A35,'All Running Order'!$A$6:$CY$64,BG$102,FALSE),"")</f>
        <v/>
      </c>
      <c r="BH35" s="11" t="str">
        <f>IFERROR(VLOOKUP($A35,'All Running Order'!$A$6:$CY$64,BH$102,FALSE),"")</f>
        <v/>
      </c>
      <c r="BI35" s="11" t="str">
        <f>IFERROR(VLOOKUP($A35,'All Running Order'!$A$6:$CY$64,BI$102,FALSE),"")</f>
        <v/>
      </c>
      <c r="BJ35" s="11" t="str">
        <f>IFERROR(VLOOKUP($A35,'All Running Order'!$A$6:$CY$64,BJ$102,FALSE),"")</f>
        <v/>
      </c>
      <c r="BK35" s="11" t="str">
        <f>IFERROR(VLOOKUP($A35,'All Running Order'!$A$6:$CY$64,BK$102,FALSE),"")</f>
        <v/>
      </c>
      <c r="BL35" s="11" t="str">
        <f>IFERROR(VLOOKUP($A35,'All Running Order'!$A$6:$CY$64,BL$102,FALSE),"")</f>
        <v/>
      </c>
      <c r="BM35" s="11" t="str">
        <f>IFERROR(VLOOKUP($A35,'All Running Order'!$A$6:$CY$64,BM$102,FALSE),"")</f>
        <v/>
      </c>
      <c r="BN35" s="11" t="str">
        <f>IFERROR(VLOOKUP($A35,'All Running Order'!$A$6:$CY$64,BN$102,FALSE),"")</f>
        <v/>
      </c>
      <c r="BO35" s="11" t="str">
        <f>IFERROR(VLOOKUP($A35,'All Running Order'!$A$6:$CY$64,BO$102,FALSE),"")</f>
        <v/>
      </c>
      <c r="BP35" s="11" t="str">
        <f>IFERROR(VLOOKUP($A35,'All Running Order'!$A$6:$CY$64,BP$102,FALSE),"")</f>
        <v/>
      </c>
      <c r="BQ35" s="11" t="str">
        <f>IFERROR(VLOOKUP($A35,'All Running Order'!$A$6:$CY$64,BQ$102,FALSE),"")</f>
        <v/>
      </c>
      <c r="BR35" s="11" t="str">
        <f>IFERROR(VLOOKUP($A35,'All Running Order'!$A$6:$CY$64,BR$102,FALSE),"")</f>
        <v/>
      </c>
      <c r="BS35" s="11" t="str">
        <f>IFERROR(VLOOKUP($A35,'All Running Order'!$A$6:$CY$64,BS$102,FALSE),"")</f>
        <v/>
      </c>
      <c r="BT35" s="11" t="str">
        <f>IFERROR(VLOOKUP($A35,'All Running Order'!$A$6:$CY$64,BT$102,FALSE),"")</f>
        <v/>
      </c>
      <c r="BU35" s="11" t="str">
        <f>IFERROR(VLOOKUP($A35,'All Running Order'!$A$6:$CY$64,BU$102,FALSE),"")</f>
        <v/>
      </c>
      <c r="BV35" s="11" t="str">
        <f>IFERROR(VLOOKUP($A35,'All Running Order'!$A$6:$CY$64,BV$102,FALSE),"")</f>
        <v/>
      </c>
      <c r="BW35" s="11" t="str">
        <f>IFERROR(VLOOKUP($A35,'All Running Order'!$A$6:$CY$64,BW$102,FALSE),"")</f>
        <v/>
      </c>
      <c r="BX35" s="11" t="str">
        <f>IFERROR(VLOOKUP($A35,'All Running Order'!$A$6:$CY$64,BX$102,FALSE),"")</f>
        <v/>
      </c>
      <c r="BY35" s="11" t="str">
        <f>IFERROR(VLOOKUP($A35,'All Running Order'!$A$6:$CY$64,BY$102,FALSE),"")</f>
        <v/>
      </c>
      <c r="BZ35" s="11" t="str">
        <f>IFERROR(VLOOKUP($A35,'All Running Order'!$A$6:$CY$64,BZ$102,FALSE),"")</f>
        <v/>
      </c>
      <c r="CA35" s="11" t="str">
        <f>IFERROR(VLOOKUP($A35,'All Running Order'!$A$6:$CY$64,CA$102,FALSE),"")</f>
        <v/>
      </c>
      <c r="CB35" s="11" t="str">
        <f>IFERROR(VLOOKUP($A35,'All Running Order'!$A$6:$CY$64,CB$102,FALSE),"")</f>
        <v/>
      </c>
      <c r="CC35" s="11" t="str">
        <f>IFERROR(VLOOKUP($A35,'All Running Order'!$A$6:$CY$64,CC$102,FALSE),"")</f>
        <v/>
      </c>
      <c r="CD35" s="11" t="str">
        <f>IFERROR(VLOOKUP($A35,'All Running Order'!$A$6:$CY$64,CD$102,FALSE),"")</f>
        <v/>
      </c>
      <c r="CE35" s="11" t="str">
        <f>IFERROR(VLOOKUP($A35,'All Running Order'!$A$6:$CY$64,CE$102,FALSE),"")</f>
        <v/>
      </c>
      <c r="CF35" s="11" t="str">
        <f>IFERROR(VLOOKUP($A35,'All Running Order'!$A$6:$CY$64,CF$102,FALSE),"")</f>
        <v/>
      </c>
      <c r="CG35" s="11" t="str">
        <f>IFERROR(VLOOKUP($A35,'All Running Order'!$A$6:$CY$64,CG$102,FALSE),"")</f>
        <v/>
      </c>
      <c r="CH35" s="11" t="str">
        <f>IFERROR(VLOOKUP($A35,'All Running Order'!$A$6:$CY$64,CH$102,FALSE),"")</f>
        <v/>
      </c>
      <c r="CI35" s="11" t="str">
        <f>IFERROR(VLOOKUP($A35,'All Running Order'!$A$6:$CY$64,CI$102,FALSE),"")</f>
        <v/>
      </c>
      <c r="CJ35" s="11" t="str">
        <f>IFERROR(VLOOKUP($A35,'All Running Order'!$A$6:$CY$64,CJ$102,FALSE),"")</f>
        <v/>
      </c>
      <c r="CK35" s="11" t="str">
        <f>IFERROR(VLOOKUP($A35,'All Running Order'!$A$6:$CY$64,CK$102,FALSE),"")</f>
        <v/>
      </c>
      <c r="CL35" s="11" t="str">
        <f>IFERROR(VLOOKUP($A35,'All Running Order'!$A$6:$CY$64,CL$102,FALSE),"")</f>
        <v/>
      </c>
      <c r="CM35" s="11" t="str">
        <f>IFERROR(VLOOKUP($A35,'All Running Order'!$A$6:$CY$64,CM$102,FALSE),"")</f>
        <v/>
      </c>
      <c r="CN35" s="11" t="str">
        <f>IFERROR(VLOOKUP($A35,'All Running Order'!$A$6:$CY$64,CN$102,FALSE),"")</f>
        <v/>
      </c>
      <c r="CO35" s="11" t="str">
        <f>IFERROR(VLOOKUP($A35,'All Running Order'!$A$6:$CY$64,CO$102,FALSE),"")</f>
        <v/>
      </c>
      <c r="CP35" s="11" t="str">
        <f>IFERROR(VLOOKUP($A35,'All Running Order'!$A$6:$CY$64,CP$102,FALSE),"")</f>
        <v/>
      </c>
      <c r="CQ35" s="11" t="str">
        <f>IFERROR(VLOOKUP($A35,'All Running Order'!$A$6:$CY$64,CQ$102,FALSE),"")</f>
        <v/>
      </c>
      <c r="CR35" s="11" t="str">
        <f>IFERROR(VLOOKUP($A35,'All Running Order'!$A$6:$CY$64,CR$102,FALSE),"")</f>
        <v/>
      </c>
      <c r="CS35" s="11" t="str">
        <f>IFERROR(VLOOKUP($A35,'All Running Order'!$A$6:$CY$64,CS$102,FALSE),"")</f>
        <v/>
      </c>
      <c r="CT35" s="11" t="str">
        <f>IFERROR(VLOOKUP($A35,'All Running Order'!$A$6:$CY$64,CT$102,FALSE),"")</f>
        <v/>
      </c>
      <c r="CU35" s="11" t="str">
        <f>IFERROR(VLOOKUP($A35,'All Running Order'!$A$6:$CY$64,CU$102,FALSE),"")</f>
        <v/>
      </c>
      <c r="CV35" s="11" t="str">
        <f>IFERROR(VLOOKUP($A35,'All Running Order'!$A$6:$CY$64,CV$102,FALSE),"")</f>
        <v/>
      </c>
      <c r="CW35" s="11" t="str">
        <f>IFERROR(VLOOKUP($A35,'All Running Order'!$A$6:$CY$64,CW$102,FALSE),"")</f>
        <v/>
      </c>
      <c r="CX35" s="11" t="str">
        <f>IFERROR(VLOOKUP($A35,'All Running Order'!$A$6:$CY$64,CX$102,FALSE),"")</f>
        <v/>
      </c>
      <c r="CY35" s="11" t="str">
        <f>IFERROR(VLOOKUP($A35,'All Running Order'!$A$6:$CY$64,CY$102,FALSE),"")</f>
        <v/>
      </c>
    </row>
    <row r="36" spans="1:103" x14ac:dyDescent="0.45">
      <c r="A36" s="2">
        <v>31</v>
      </c>
      <c r="B36" s="11" t="str">
        <f>IFERROR(VLOOKUP($A36,'All Running Order'!$A$6:$CY$64,B$102,FALSE),"")</f>
        <v/>
      </c>
      <c r="C36" s="11" t="str">
        <f>IFERROR(VLOOKUP($A36,'All Running Order'!$A$6:$CY$64,C$102,FALSE),"")</f>
        <v/>
      </c>
      <c r="D36" s="11" t="str">
        <f>IFERROR(VLOOKUP($A36,'All Running Order'!$A$6:$CY$64,D$102,FALSE),"")</f>
        <v/>
      </c>
      <c r="E36" s="11" t="str">
        <f>IFERROR(VLOOKUP($A36,'All Running Order'!$A$6:$CY$64,E$102,FALSE),"")</f>
        <v/>
      </c>
      <c r="F36" s="11" t="str">
        <f>IFERROR(VLOOKUP($A36,'All Running Order'!$A$6:$CY$64,F$102,FALSE),"")</f>
        <v/>
      </c>
      <c r="G36" s="11" t="str">
        <f>IFERROR(VLOOKUP($A36,'All Running Order'!$A$6:$CY$64,G$102,FALSE),"")</f>
        <v/>
      </c>
      <c r="H36" s="11" t="str">
        <f>IFERROR(VLOOKUP($A36,'All Running Order'!$A$6:$CY$64,H$102,FALSE),"")</f>
        <v/>
      </c>
      <c r="I36" s="11" t="str">
        <f>IFERROR(VLOOKUP($A36,'All Running Order'!$A$6:$CY$64,I$102,FALSE),"")</f>
        <v/>
      </c>
      <c r="J36" s="11" t="str">
        <f>IFERROR(VLOOKUP($A36,'All Running Order'!$A$6:$CY$64,J$102,FALSE),"")</f>
        <v/>
      </c>
      <c r="K36" s="11" t="str">
        <f>IFERROR(VLOOKUP($A36,'All Running Order'!$A$6:$CY$64,K$102,FALSE),"")</f>
        <v/>
      </c>
      <c r="L36" s="11" t="str">
        <f>IFERROR(VLOOKUP($A36,'All Running Order'!$A$6:$CY$64,L$102,FALSE),"")</f>
        <v/>
      </c>
      <c r="M36" s="11" t="str">
        <f>IFERROR(VLOOKUP($A36,'All Running Order'!$A$6:$CY$64,M$102,FALSE),"")</f>
        <v/>
      </c>
      <c r="N36" s="11" t="str">
        <f>IFERROR(VLOOKUP($A36,'All Running Order'!$A$6:$CY$64,N$102,FALSE),"")</f>
        <v/>
      </c>
      <c r="O36" s="11" t="str">
        <f>IFERROR(VLOOKUP($A36,'All Running Order'!$A$6:$CY$64,O$102,FALSE),"")</f>
        <v/>
      </c>
      <c r="P36" s="11" t="str">
        <f>IFERROR(VLOOKUP($A36,'All Running Order'!$A$6:$CY$64,P$102,FALSE),"")</f>
        <v/>
      </c>
      <c r="Q36" s="11" t="str">
        <f>IFERROR(VLOOKUP($A36,'All Running Order'!$A$6:$CY$64,Q$102,FALSE),"")</f>
        <v/>
      </c>
      <c r="R36" s="11" t="str">
        <f>IFERROR(VLOOKUP($A36,'All Running Order'!$A$6:$CY$64,R$102,FALSE),"")</f>
        <v/>
      </c>
      <c r="S36" s="11" t="str">
        <f>IFERROR(VLOOKUP($A36,'All Running Order'!$A$6:$CY$64,S$102,FALSE),"")</f>
        <v/>
      </c>
      <c r="T36" s="11" t="str">
        <f>IFERROR(VLOOKUP($A36,'All Running Order'!$A$6:$CY$64,T$102,FALSE),"")</f>
        <v/>
      </c>
      <c r="U36" s="11" t="str">
        <f>IFERROR(VLOOKUP($A36,'All Running Order'!$A$6:$CY$64,U$102,FALSE),"")</f>
        <v/>
      </c>
      <c r="V36" s="11" t="str">
        <f>IFERROR(VLOOKUP($A36,'All Running Order'!$A$6:$CY$64,V$102,FALSE),"")</f>
        <v/>
      </c>
      <c r="W36" s="11" t="str">
        <f>IFERROR(VLOOKUP($A36,'All Running Order'!$A$6:$CY$64,W$102,FALSE),"")</f>
        <v/>
      </c>
      <c r="X36" s="11" t="str">
        <f>IFERROR(VLOOKUP($A36,'All Running Order'!$A$6:$CY$64,X$102,FALSE),"")</f>
        <v/>
      </c>
      <c r="Y36" s="11" t="str">
        <f>IFERROR(VLOOKUP($A36,'All Running Order'!$A$6:$CY$64,Y$102,FALSE),"")</f>
        <v/>
      </c>
      <c r="Z36" s="11" t="str">
        <f>IFERROR(VLOOKUP($A36,'All Running Order'!$A$6:$CY$64,Z$102,FALSE),"")</f>
        <v/>
      </c>
      <c r="AA36" s="11" t="str">
        <f>IFERROR(VLOOKUP($A36,'All Running Order'!$A$6:$CY$64,AA$102,FALSE),"")</f>
        <v/>
      </c>
      <c r="AB36" s="11" t="str">
        <f>IFERROR(VLOOKUP($A36,'All Running Order'!$A$6:$CY$64,AB$102,FALSE),"")</f>
        <v/>
      </c>
      <c r="AC36" s="11" t="str">
        <f>IFERROR(VLOOKUP($A36,'All Running Order'!$A$6:$CY$64,AC$102,FALSE),"")</f>
        <v/>
      </c>
      <c r="AD36" s="11" t="str">
        <f>IFERROR(VLOOKUP($A36,'All Running Order'!$A$6:$CY$64,AD$102,FALSE),"")</f>
        <v/>
      </c>
      <c r="AE36" s="11" t="str">
        <f>IFERROR(VLOOKUP($A36,'All Running Order'!$A$6:$CY$64,AE$102,FALSE),"")</f>
        <v/>
      </c>
      <c r="AF36" s="11" t="str">
        <f>IFERROR(VLOOKUP($A36,'All Running Order'!$A$6:$CY$64,AF$102,FALSE),"")</f>
        <v/>
      </c>
      <c r="AG36" s="11" t="str">
        <f>IFERROR(VLOOKUP($A36,'All Running Order'!$A$6:$CY$64,AG$102,FALSE),"")</f>
        <v/>
      </c>
      <c r="AH36" s="11" t="str">
        <f>IFERROR(VLOOKUP($A36,'All Running Order'!$A$6:$CY$64,AH$102,FALSE),"")</f>
        <v/>
      </c>
      <c r="AI36" s="11" t="str">
        <f>IFERROR(VLOOKUP($A36,'All Running Order'!$A$6:$CY$64,AI$102,FALSE),"")</f>
        <v/>
      </c>
      <c r="AJ36" s="11" t="str">
        <f>IFERROR(VLOOKUP($A36,'All Running Order'!$A$6:$CY$64,AJ$102,FALSE),"")</f>
        <v/>
      </c>
      <c r="AK36" s="11" t="str">
        <f>IFERROR(VLOOKUP($A36,'All Running Order'!$A$6:$CY$64,AK$102,FALSE),"")</f>
        <v/>
      </c>
      <c r="AL36" s="11" t="str">
        <f>IFERROR(VLOOKUP($A36,'All Running Order'!$A$6:$CY$64,AL$102,FALSE),"")</f>
        <v/>
      </c>
      <c r="AM36" s="11" t="str">
        <f>IFERROR(VLOOKUP($A36,'All Running Order'!$A$6:$CY$64,AM$102,FALSE),"")</f>
        <v/>
      </c>
      <c r="AN36" s="11" t="str">
        <f>IFERROR(VLOOKUP($A36,'All Running Order'!$A$6:$CY$64,AN$102,FALSE),"")</f>
        <v/>
      </c>
      <c r="AO36" s="11" t="str">
        <f>IFERROR(VLOOKUP($A36,'All Running Order'!$A$6:$CY$64,AO$102,FALSE),"")</f>
        <v/>
      </c>
      <c r="AP36" s="11" t="str">
        <f>IFERROR(VLOOKUP($A36,'All Running Order'!$A$6:$CY$64,AP$102,FALSE),"")</f>
        <v/>
      </c>
      <c r="AQ36" s="11" t="str">
        <f>IFERROR(VLOOKUP($A36,'All Running Order'!$A$6:$CY$64,AQ$102,FALSE),"")</f>
        <v/>
      </c>
      <c r="AR36" s="11" t="str">
        <f>IFERROR(VLOOKUP($A36,'All Running Order'!$A$6:$CY$64,AR$102,FALSE),"")</f>
        <v/>
      </c>
      <c r="AS36" s="11" t="str">
        <f>IFERROR(VLOOKUP($A36,'All Running Order'!$A$6:$CY$64,AS$102,FALSE),"")</f>
        <v/>
      </c>
      <c r="AT36" s="11" t="str">
        <f>IFERROR(VLOOKUP($A36,'All Running Order'!$A$6:$CY$64,AT$102,FALSE),"")</f>
        <v/>
      </c>
      <c r="AU36" s="11" t="str">
        <f>IFERROR(VLOOKUP($A36,'All Running Order'!$A$6:$CY$64,AU$102,FALSE),"")</f>
        <v/>
      </c>
      <c r="AV36" s="11" t="str">
        <f>IFERROR(VLOOKUP($A36,'All Running Order'!$A$6:$CY$64,AV$102,FALSE),"")</f>
        <v/>
      </c>
      <c r="AW36" s="11" t="str">
        <f>IFERROR(VLOOKUP($A36,'All Running Order'!$A$6:$CY$64,AW$102,FALSE),"")</f>
        <v/>
      </c>
      <c r="AX36" s="11" t="str">
        <f>IFERROR(VLOOKUP($A36,'All Running Order'!$A$6:$CY$64,AX$102,FALSE),"")</f>
        <v/>
      </c>
      <c r="AY36" s="11" t="str">
        <f>IFERROR(VLOOKUP($A36,'All Running Order'!$A$6:$CY$64,AY$102,FALSE),"")</f>
        <v/>
      </c>
      <c r="AZ36" s="11" t="str">
        <f>IFERROR(VLOOKUP($A36,'All Running Order'!$A$6:$CY$64,AZ$102,FALSE),"")</f>
        <v/>
      </c>
      <c r="BA36" s="11" t="str">
        <f>IFERROR(VLOOKUP($A36,'All Running Order'!$A$6:$CY$64,BA$102,FALSE),"")</f>
        <v/>
      </c>
      <c r="BB36" s="11" t="str">
        <f>IFERROR(VLOOKUP($A36,'All Running Order'!$A$6:$CY$64,BB$102,FALSE),"")</f>
        <v/>
      </c>
      <c r="BC36" s="11" t="str">
        <f>IFERROR(VLOOKUP($A36,'All Running Order'!$A$6:$CY$64,BC$102,FALSE),"")</f>
        <v/>
      </c>
      <c r="BD36" s="11" t="str">
        <f>IFERROR(VLOOKUP($A36,'All Running Order'!$A$6:$CY$64,BD$102,FALSE),"")</f>
        <v/>
      </c>
      <c r="BE36" s="11" t="str">
        <f>IFERROR(VLOOKUP($A36,'All Running Order'!$A$6:$CY$64,BE$102,FALSE),"")</f>
        <v/>
      </c>
      <c r="BF36" s="11" t="str">
        <f>IFERROR(VLOOKUP($A36,'All Running Order'!$A$6:$CY$64,BF$102,FALSE),"")</f>
        <v/>
      </c>
      <c r="BG36" s="11" t="str">
        <f>IFERROR(VLOOKUP($A36,'All Running Order'!$A$6:$CY$64,BG$102,FALSE),"")</f>
        <v/>
      </c>
      <c r="BH36" s="11" t="str">
        <f>IFERROR(VLOOKUP($A36,'All Running Order'!$A$6:$CY$64,BH$102,FALSE),"")</f>
        <v/>
      </c>
      <c r="BI36" s="11" t="str">
        <f>IFERROR(VLOOKUP($A36,'All Running Order'!$A$6:$CY$64,BI$102,FALSE),"")</f>
        <v/>
      </c>
      <c r="BJ36" s="11" t="str">
        <f>IFERROR(VLOOKUP($A36,'All Running Order'!$A$6:$CY$64,BJ$102,FALSE),"")</f>
        <v/>
      </c>
      <c r="BK36" s="11" t="str">
        <f>IFERROR(VLOOKUP($A36,'All Running Order'!$A$6:$CY$64,BK$102,FALSE),"")</f>
        <v/>
      </c>
      <c r="BL36" s="11" t="str">
        <f>IFERROR(VLOOKUP($A36,'All Running Order'!$A$6:$CY$64,BL$102,FALSE),"")</f>
        <v/>
      </c>
      <c r="BM36" s="11" t="str">
        <f>IFERROR(VLOOKUP($A36,'All Running Order'!$A$6:$CY$64,BM$102,FALSE),"")</f>
        <v/>
      </c>
      <c r="BN36" s="11" t="str">
        <f>IFERROR(VLOOKUP($A36,'All Running Order'!$A$6:$CY$64,BN$102,FALSE),"")</f>
        <v/>
      </c>
      <c r="BO36" s="11" t="str">
        <f>IFERROR(VLOOKUP($A36,'All Running Order'!$A$6:$CY$64,BO$102,FALSE),"")</f>
        <v/>
      </c>
      <c r="BP36" s="11" t="str">
        <f>IFERROR(VLOOKUP($A36,'All Running Order'!$A$6:$CY$64,BP$102,FALSE),"")</f>
        <v/>
      </c>
      <c r="BQ36" s="11" t="str">
        <f>IFERROR(VLOOKUP($A36,'All Running Order'!$A$6:$CY$64,BQ$102,FALSE),"")</f>
        <v/>
      </c>
      <c r="BR36" s="11" t="str">
        <f>IFERROR(VLOOKUP($A36,'All Running Order'!$A$6:$CY$64,BR$102,FALSE),"")</f>
        <v/>
      </c>
      <c r="BS36" s="11" t="str">
        <f>IFERROR(VLOOKUP($A36,'All Running Order'!$A$6:$CY$64,BS$102,FALSE),"")</f>
        <v/>
      </c>
      <c r="BT36" s="11" t="str">
        <f>IFERROR(VLOOKUP($A36,'All Running Order'!$A$6:$CY$64,BT$102,FALSE),"")</f>
        <v/>
      </c>
      <c r="BU36" s="11" t="str">
        <f>IFERROR(VLOOKUP($A36,'All Running Order'!$A$6:$CY$64,BU$102,FALSE),"")</f>
        <v/>
      </c>
      <c r="BV36" s="11" t="str">
        <f>IFERROR(VLOOKUP($A36,'All Running Order'!$A$6:$CY$64,BV$102,FALSE),"")</f>
        <v/>
      </c>
      <c r="BW36" s="11" t="str">
        <f>IFERROR(VLOOKUP($A36,'All Running Order'!$A$6:$CY$64,BW$102,FALSE),"")</f>
        <v/>
      </c>
      <c r="BX36" s="11" t="str">
        <f>IFERROR(VLOOKUP($A36,'All Running Order'!$A$6:$CY$64,BX$102,FALSE),"")</f>
        <v/>
      </c>
      <c r="BY36" s="11" t="str">
        <f>IFERROR(VLOOKUP($A36,'All Running Order'!$A$6:$CY$64,BY$102,FALSE),"")</f>
        <v/>
      </c>
      <c r="BZ36" s="11" t="str">
        <f>IFERROR(VLOOKUP($A36,'All Running Order'!$A$6:$CY$64,BZ$102,FALSE),"")</f>
        <v/>
      </c>
      <c r="CA36" s="11" t="str">
        <f>IFERROR(VLOOKUP($A36,'All Running Order'!$A$6:$CY$64,CA$102,FALSE),"")</f>
        <v/>
      </c>
      <c r="CB36" s="11" t="str">
        <f>IFERROR(VLOOKUP($A36,'All Running Order'!$A$6:$CY$64,CB$102,FALSE),"")</f>
        <v/>
      </c>
      <c r="CC36" s="11" t="str">
        <f>IFERROR(VLOOKUP($A36,'All Running Order'!$A$6:$CY$64,CC$102,FALSE),"")</f>
        <v/>
      </c>
      <c r="CD36" s="11" t="str">
        <f>IFERROR(VLOOKUP($A36,'All Running Order'!$A$6:$CY$64,CD$102,FALSE),"")</f>
        <v/>
      </c>
      <c r="CE36" s="11" t="str">
        <f>IFERROR(VLOOKUP($A36,'All Running Order'!$A$6:$CY$64,CE$102,FALSE),"")</f>
        <v/>
      </c>
      <c r="CF36" s="11" t="str">
        <f>IFERROR(VLOOKUP($A36,'All Running Order'!$A$6:$CY$64,CF$102,FALSE),"")</f>
        <v/>
      </c>
      <c r="CG36" s="11" t="str">
        <f>IFERROR(VLOOKUP($A36,'All Running Order'!$A$6:$CY$64,CG$102,FALSE),"")</f>
        <v/>
      </c>
      <c r="CH36" s="11" t="str">
        <f>IFERROR(VLOOKUP($A36,'All Running Order'!$A$6:$CY$64,CH$102,FALSE),"")</f>
        <v/>
      </c>
      <c r="CI36" s="11" t="str">
        <f>IFERROR(VLOOKUP($A36,'All Running Order'!$A$6:$CY$64,CI$102,FALSE),"")</f>
        <v/>
      </c>
      <c r="CJ36" s="11" t="str">
        <f>IFERROR(VLOOKUP($A36,'All Running Order'!$A$6:$CY$64,CJ$102,FALSE),"")</f>
        <v/>
      </c>
      <c r="CK36" s="11" t="str">
        <f>IFERROR(VLOOKUP($A36,'All Running Order'!$A$6:$CY$64,CK$102,FALSE),"")</f>
        <v/>
      </c>
      <c r="CL36" s="11" t="str">
        <f>IFERROR(VLOOKUP($A36,'All Running Order'!$A$6:$CY$64,CL$102,FALSE),"")</f>
        <v/>
      </c>
      <c r="CM36" s="11" t="str">
        <f>IFERROR(VLOOKUP($A36,'All Running Order'!$A$6:$CY$64,CM$102,FALSE),"")</f>
        <v/>
      </c>
      <c r="CN36" s="11" t="str">
        <f>IFERROR(VLOOKUP($A36,'All Running Order'!$A$6:$CY$64,CN$102,FALSE),"")</f>
        <v/>
      </c>
      <c r="CO36" s="11" t="str">
        <f>IFERROR(VLOOKUP($A36,'All Running Order'!$A$6:$CY$64,CO$102,FALSE),"")</f>
        <v/>
      </c>
      <c r="CP36" s="11" t="str">
        <f>IFERROR(VLOOKUP($A36,'All Running Order'!$A$6:$CY$64,CP$102,FALSE),"")</f>
        <v/>
      </c>
      <c r="CQ36" s="11" t="str">
        <f>IFERROR(VLOOKUP($A36,'All Running Order'!$A$6:$CY$64,CQ$102,FALSE),"")</f>
        <v/>
      </c>
      <c r="CR36" s="11" t="str">
        <f>IFERROR(VLOOKUP($A36,'All Running Order'!$A$6:$CY$64,CR$102,FALSE),"")</f>
        <v/>
      </c>
      <c r="CS36" s="11" t="str">
        <f>IFERROR(VLOOKUP($A36,'All Running Order'!$A$6:$CY$64,CS$102,FALSE),"")</f>
        <v/>
      </c>
      <c r="CT36" s="11" t="str">
        <f>IFERROR(VLOOKUP($A36,'All Running Order'!$A$6:$CY$64,CT$102,FALSE),"")</f>
        <v/>
      </c>
      <c r="CU36" s="11" t="str">
        <f>IFERROR(VLOOKUP($A36,'All Running Order'!$A$6:$CY$64,CU$102,FALSE),"")</f>
        <v/>
      </c>
      <c r="CV36" s="11" t="str">
        <f>IFERROR(VLOOKUP($A36,'All Running Order'!$A$6:$CY$64,CV$102,FALSE),"")</f>
        <v/>
      </c>
      <c r="CW36" s="11" t="str">
        <f>IFERROR(VLOOKUP($A36,'All Running Order'!$A$6:$CY$64,CW$102,FALSE),"")</f>
        <v/>
      </c>
      <c r="CX36" s="11" t="str">
        <f>IFERROR(VLOOKUP($A36,'All Running Order'!$A$6:$CY$64,CX$102,FALSE),"")</f>
        <v/>
      </c>
      <c r="CY36" s="11" t="str">
        <f>IFERROR(VLOOKUP($A36,'All Running Order'!$A$6:$CY$64,CY$102,FALSE),"")</f>
        <v/>
      </c>
    </row>
    <row r="37" spans="1:103" x14ac:dyDescent="0.45">
      <c r="A37" s="2">
        <v>32</v>
      </c>
      <c r="B37" s="11" t="str">
        <f>IFERROR(VLOOKUP($A37,'All Running Order'!$A$6:$CY$64,B$102,FALSE),"")</f>
        <v/>
      </c>
      <c r="C37" s="11" t="str">
        <f>IFERROR(VLOOKUP($A37,'All Running Order'!$A$6:$CY$64,C$102,FALSE),"")</f>
        <v/>
      </c>
      <c r="D37" s="11" t="str">
        <f>IFERROR(VLOOKUP($A37,'All Running Order'!$A$6:$CY$64,D$102,FALSE),"")</f>
        <v/>
      </c>
      <c r="E37" s="11" t="str">
        <f>IFERROR(VLOOKUP($A37,'All Running Order'!$A$6:$CY$64,E$102,FALSE),"")</f>
        <v/>
      </c>
      <c r="F37" s="11" t="str">
        <f>IFERROR(VLOOKUP($A37,'All Running Order'!$A$6:$CY$64,F$102,FALSE),"")</f>
        <v/>
      </c>
      <c r="G37" s="11" t="str">
        <f>IFERROR(VLOOKUP($A37,'All Running Order'!$A$6:$CY$64,G$102,FALSE),"")</f>
        <v/>
      </c>
      <c r="H37" s="11" t="str">
        <f>IFERROR(VLOOKUP($A37,'All Running Order'!$A$6:$CY$64,H$102,FALSE),"")</f>
        <v/>
      </c>
      <c r="I37" s="11" t="str">
        <f>IFERROR(VLOOKUP($A37,'All Running Order'!$A$6:$CY$64,I$102,FALSE),"")</f>
        <v/>
      </c>
      <c r="J37" s="11" t="str">
        <f>IFERROR(VLOOKUP($A37,'All Running Order'!$A$6:$CY$64,J$102,FALSE),"")</f>
        <v/>
      </c>
      <c r="K37" s="11" t="str">
        <f>IFERROR(VLOOKUP($A37,'All Running Order'!$A$6:$CY$64,K$102,FALSE),"")</f>
        <v/>
      </c>
      <c r="L37" s="11" t="str">
        <f>IFERROR(VLOOKUP($A37,'All Running Order'!$A$6:$CY$64,L$102,FALSE),"")</f>
        <v/>
      </c>
      <c r="M37" s="11" t="str">
        <f>IFERROR(VLOOKUP($A37,'All Running Order'!$A$6:$CY$64,M$102,FALSE),"")</f>
        <v/>
      </c>
      <c r="N37" s="11" t="str">
        <f>IFERROR(VLOOKUP($A37,'All Running Order'!$A$6:$CY$64,N$102,FALSE),"")</f>
        <v/>
      </c>
      <c r="O37" s="11" t="str">
        <f>IFERROR(VLOOKUP($A37,'All Running Order'!$A$6:$CY$64,O$102,FALSE),"")</f>
        <v/>
      </c>
      <c r="P37" s="11" t="str">
        <f>IFERROR(VLOOKUP($A37,'All Running Order'!$A$6:$CY$64,P$102,FALSE),"")</f>
        <v/>
      </c>
      <c r="Q37" s="11" t="str">
        <f>IFERROR(VLOOKUP($A37,'All Running Order'!$A$6:$CY$64,Q$102,FALSE),"")</f>
        <v/>
      </c>
      <c r="R37" s="11" t="str">
        <f>IFERROR(VLOOKUP($A37,'All Running Order'!$A$6:$CY$64,R$102,FALSE),"")</f>
        <v/>
      </c>
      <c r="S37" s="11" t="str">
        <f>IFERROR(VLOOKUP($A37,'All Running Order'!$A$6:$CY$64,S$102,FALSE),"")</f>
        <v/>
      </c>
      <c r="T37" s="11" t="str">
        <f>IFERROR(VLOOKUP($A37,'All Running Order'!$A$6:$CY$64,T$102,FALSE),"")</f>
        <v/>
      </c>
      <c r="U37" s="11" t="str">
        <f>IFERROR(VLOOKUP($A37,'All Running Order'!$A$6:$CY$64,U$102,FALSE),"")</f>
        <v/>
      </c>
      <c r="V37" s="11" t="str">
        <f>IFERROR(VLOOKUP($A37,'All Running Order'!$A$6:$CY$64,V$102,FALSE),"")</f>
        <v/>
      </c>
      <c r="W37" s="11" t="str">
        <f>IFERROR(VLOOKUP($A37,'All Running Order'!$A$6:$CY$64,W$102,FALSE),"")</f>
        <v/>
      </c>
      <c r="X37" s="11" t="str">
        <f>IFERROR(VLOOKUP($A37,'All Running Order'!$A$6:$CY$64,X$102,FALSE),"")</f>
        <v/>
      </c>
      <c r="Y37" s="11" t="str">
        <f>IFERROR(VLOOKUP($A37,'All Running Order'!$A$6:$CY$64,Y$102,FALSE),"")</f>
        <v/>
      </c>
      <c r="Z37" s="11" t="str">
        <f>IFERROR(VLOOKUP($A37,'All Running Order'!$A$6:$CY$64,Z$102,FALSE),"")</f>
        <v/>
      </c>
      <c r="AA37" s="11" t="str">
        <f>IFERROR(VLOOKUP($A37,'All Running Order'!$A$6:$CY$64,AA$102,FALSE),"")</f>
        <v/>
      </c>
      <c r="AB37" s="11" t="str">
        <f>IFERROR(VLOOKUP($A37,'All Running Order'!$A$6:$CY$64,AB$102,FALSE),"")</f>
        <v/>
      </c>
      <c r="AC37" s="11" t="str">
        <f>IFERROR(VLOOKUP($A37,'All Running Order'!$A$6:$CY$64,AC$102,FALSE),"")</f>
        <v/>
      </c>
      <c r="AD37" s="11" t="str">
        <f>IFERROR(VLOOKUP($A37,'All Running Order'!$A$6:$CY$64,AD$102,FALSE),"")</f>
        <v/>
      </c>
      <c r="AE37" s="11" t="str">
        <f>IFERROR(VLOOKUP($A37,'All Running Order'!$A$6:$CY$64,AE$102,FALSE),"")</f>
        <v/>
      </c>
      <c r="AF37" s="11" t="str">
        <f>IFERROR(VLOOKUP($A37,'All Running Order'!$A$6:$CY$64,AF$102,FALSE),"")</f>
        <v/>
      </c>
      <c r="AG37" s="11" t="str">
        <f>IFERROR(VLOOKUP($A37,'All Running Order'!$A$6:$CY$64,AG$102,FALSE),"")</f>
        <v/>
      </c>
      <c r="AH37" s="11" t="str">
        <f>IFERROR(VLOOKUP($A37,'All Running Order'!$A$6:$CY$64,AH$102,FALSE),"")</f>
        <v/>
      </c>
      <c r="AI37" s="11" t="str">
        <f>IFERROR(VLOOKUP($A37,'All Running Order'!$A$6:$CY$64,AI$102,FALSE),"")</f>
        <v/>
      </c>
      <c r="AJ37" s="11" t="str">
        <f>IFERROR(VLOOKUP($A37,'All Running Order'!$A$6:$CY$64,AJ$102,FALSE),"")</f>
        <v/>
      </c>
      <c r="AK37" s="11" t="str">
        <f>IFERROR(VLOOKUP($A37,'All Running Order'!$A$6:$CY$64,AK$102,FALSE),"")</f>
        <v/>
      </c>
      <c r="AL37" s="11" t="str">
        <f>IFERROR(VLOOKUP($A37,'All Running Order'!$A$6:$CY$64,AL$102,FALSE),"")</f>
        <v/>
      </c>
      <c r="AM37" s="11" t="str">
        <f>IFERROR(VLOOKUP($A37,'All Running Order'!$A$6:$CY$64,AM$102,FALSE),"")</f>
        <v/>
      </c>
      <c r="AN37" s="11" t="str">
        <f>IFERROR(VLOOKUP($A37,'All Running Order'!$A$6:$CY$64,AN$102,FALSE),"")</f>
        <v/>
      </c>
      <c r="AO37" s="11" t="str">
        <f>IFERROR(VLOOKUP($A37,'All Running Order'!$A$6:$CY$64,AO$102,FALSE),"")</f>
        <v/>
      </c>
      <c r="AP37" s="11" t="str">
        <f>IFERROR(VLOOKUP($A37,'All Running Order'!$A$6:$CY$64,AP$102,FALSE),"")</f>
        <v/>
      </c>
      <c r="AQ37" s="11" t="str">
        <f>IFERROR(VLOOKUP($A37,'All Running Order'!$A$6:$CY$64,AQ$102,FALSE),"")</f>
        <v/>
      </c>
      <c r="AR37" s="11" t="str">
        <f>IFERROR(VLOOKUP($A37,'All Running Order'!$A$6:$CY$64,AR$102,FALSE),"")</f>
        <v/>
      </c>
      <c r="AS37" s="11" t="str">
        <f>IFERROR(VLOOKUP($A37,'All Running Order'!$A$6:$CY$64,AS$102,FALSE),"")</f>
        <v/>
      </c>
      <c r="AT37" s="11" t="str">
        <f>IFERROR(VLOOKUP($A37,'All Running Order'!$A$6:$CY$64,AT$102,FALSE),"")</f>
        <v/>
      </c>
      <c r="AU37" s="11" t="str">
        <f>IFERROR(VLOOKUP($A37,'All Running Order'!$A$6:$CY$64,AU$102,FALSE),"")</f>
        <v/>
      </c>
      <c r="AV37" s="11" t="str">
        <f>IFERROR(VLOOKUP($A37,'All Running Order'!$A$6:$CY$64,AV$102,FALSE),"")</f>
        <v/>
      </c>
      <c r="AW37" s="11" t="str">
        <f>IFERROR(VLOOKUP($A37,'All Running Order'!$A$6:$CY$64,AW$102,FALSE),"")</f>
        <v/>
      </c>
      <c r="AX37" s="11" t="str">
        <f>IFERROR(VLOOKUP($A37,'All Running Order'!$A$6:$CY$64,AX$102,FALSE),"")</f>
        <v/>
      </c>
      <c r="AY37" s="11" t="str">
        <f>IFERROR(VLOOKUP($A37,'All Running Order'!$A$6:$CY$64,AY$102,FALSE),"")</f>
        <v/>
      </c>
      <c r="AZ37" s="11" t="str">
        <f>IFERROR(VLOOKUP($A37,'All Running Order'!$A$6:$CY$64,AZ$102,FALSE),"")</f>
        <v/>
      </c>
      <c r="BA37" s="11" t="str">
        <f>IFERROR(VLOOKUP($A37,'All Running Order'!$A$6:$CY$64,BA$102,FALSE),"")</f>
        <v/>
      </c>
      <c r="BB37" s="11" t="str">
        <f>IFERROR(VLOOKUP($A37,'All Running Order'!$A$6:$CY$64,BB$102,FALSE),"")</f>
        <v/>
      </c>
      <c r="BC37" s="11" t="str">
        <f>IFERROR(VLOOKUP($A37,'All Running Order'!$A$6:$CY$64,BC$102,FALSE),"")</f>
        <v/>
      </c>
      <c r="BD37" s="11" t="str">
        <f>IFERROR(VLOOKUP($A37,'All Running Order'!$A$6:$CY$64,BD$102,FALSE),"")</f>
        <v/>
      </c>
      <c r="BE37" s="11" t="str">
        <f>IFERROR(VLOOKUP($A37,'All Running Order'!$A$6:$CY$64,BE$102,FALSE),"")</f>
        <v/>
      </c>
      <c r="BF37" s="11" t="str">
        <f>IFERROR(VLOOKUP($A37,'All Running Order'!$A$6:$CY$64,BF$102,FALSE),"")</f>
        <v/>
      </c>
      <c r="BG37" s="11" t="str">
        <f>IFERROR(VLOOKUP($A37,'All Running Order'!$A$6:$CY$64,BG$102,FALSE),"")</f>
        <v/>
      </c>
      <c r="BH37" s="11" t="str">
        <f>IFERROR(VLOOKUP($A37,'All Running Order'!$A$6:$CY$64,BH$102,FALSE),"")</f>
        <v/>
      </c>
      <c r="BI37" s="11" t="str">
        <f>IFERROR(VLOOKUP($A37,'All Running Order'!$A$6:$CY$64,BI$102,FALSE),"")</f>
        <v/>
      </c>
      <c r="BJ37" s="11" t="str">
        <f>IFERROR(VLOOKUP($A37,'All Running Order'!$A$6:$CY$64,BJ$102,FALSE),"")</f>
        <v/>
      </c>
      <c r="BK37" s="11" t="str">
        <f>IFERROR(VLOOKUP($A37,'All Running Order'!$A$6:$CY$64,BK$102,FALSE),"")</f>
        <v/>
      </c>
      <c r="BL37" s="11" t="str">
        <f>IFERROR(VLOOKUP($A37,'All Running Order'!$A$6:$CY$64,BL$102,FALSE),"")</f>
        <v/>
      </c>
      <c r="BM37" s="11" t="str">
        <f>IFERROR(VLOOKUP($A37,'All Running Order'!$A$6:$CY$64,BM$102,FALSE),"")</f>
        <v/>
      </c>
      <c r="BN37" s="11" t="str">
        <f>IFERROR(VLOOKUP($A37,'All Running Order'!$A$6:$CY$64,BN$102,FALSE),"")</f>
        <v/>
      </c>
      <c r="BO37" s="11" t="str">
        <f>IFERROR(VLOOKUP($A37,'All Running Order'!$A$6:$CY$64,BO$102,FALSE),"")</f>
        <v/>
      </c>
      <c r="BP37" s="11" t="str">
        <f>IFERROR(VLOOKUP($A37,'All Running Order'!$A$6:$CY$64,BP$102,FALSE),"")</f>
        <v/>
      </c>
      <c r="BQ37" s="11" t="str">
        <f>IFERROR(VLOOKUP($A37,'All Running Order'!$A$6:$CY$64,BQ$102,FALSE),"")</f>
        <v/>
      </c>
      <c r="BR37" s="11" t="str">
        <f>IFERROR(VLOOKUP($A37,'All Running Order'!$A$6:$CY$64,BR$102,FALSE),"")</f>
        <v/>
      </c>
      <c r="BS37" s="11" t="str">
        <f>IFERROR(VLOOKUP($A37,'All Running Order'!$A$6:$CY$64,BS$102,FALSE),"")</f>
        <v/>
      </c>
      <c r="BT37" s="11" t="str">
        <f>IFERROR(VLOOKUP($A37,'All Running Order'!$A$6:$CY$64,BT$102,FALSE),"")</f>
        <v/>
      </c>
      <c r="BU37" s="11" t="str">
        <f>IFERROR(VLOOKUP($A37,'All Running Order'!$A$6:$CY$64,BU$102,FALSE),"")</f>
        <v/>
      </c>
      <c r="BV37" s="11" t="str">
        <f>IFERROR(VLOOKUP($A37,'All Running Order'!$A$6:$CY$64,BV$102,FALSE),"")</f>
        <v/>
      </c>
      <c r="BW37" s="11" t="str">
        <f>IFERROR(VLOOKUP($A37,'All Running Order'!$A$6:$CY$64,BW$102,FALSE),"")</f>
        <v/>
      </c>
      <c r="BX37" s="11" t="str">
        <f>IFERROR(VLOOKUP($A37,'All Running Order'!$A$6:$CY$64,BX$102,FALSE),"")</f>
        <v/>
      </c>
      <c r="BY37" s="11" t="str">
        <f>IFERROR(VLOOKUP($A37,'All Running Order'!$A$6:$CY$64,BY$102,FALSE),"")</f>
        <v/>
      </c>
      <c r="BZ37" s="11" t="str">
        <f>IFERROR(VLOOKUP($A37,'All Running Order'!$A$6:$CY$64,BZ$102,FALSE),"")</f>
        <v/>
      </c>
      <c r="CA37" s="11" t="str">
        <f>IFERROR(VLOOKUP($A37,'All Running Order'!$A$6:$CY$64,CA$102,FALSE),"")</f>
        <v/>
      </c>
      <c r="CB37" s="11" t="str">
        <f>IFERROR(VLOOKUP($A37,'All Running Order'!$A$6:$CY$64,CB$102,FALSE),"")</f>
        <v/>
      </c>
      <c r="CC37" s="11" t="str">
        <f>IFERROR(VLOOKUP($A37,'All Running Order'!$A$6:$CY$64,CC$102,FALSE),"")</f>
        <v/>
      </c>
      <c r="CD37" s="11" t="str">
        <f>IFERROR(VLOOKUP($A37,'All Running Order'!$A$6:$CY$64,CD$102,FALSE),"")</f>
        <v/>
      </c>
      <c r="CE37" s="11" t="str">
        <f>IFERROR(VLOOKUP($A37,'All Running Order'!$A$6:$CY$64,CE$102,FALSE),"")</f>
        <v/>
      </c>
      <c r="CF37" s="11" t="str">
        <f>IFERROR(VLOOKUP($A37,'All Running Order'!$A$6:$CY$64,CF$102,FALSE),"")</f>
        <v/>
      </c>
      <c r="CG37" s="11" t="str">
        <f>IFERROR(VLOOKUP($A37,'All Running Order'!$A$6:$CY$64,CG$102,FALSE),"")</f>
        <v/>
      </c>
      <c r="CH37" s="11" t="str">
        <f>IFERROR(VLOOKUP($A37,'All Running Order'!$A$6:$CY$64,CH$102,FALSE),"")</f>
        <v/>
      </c>
      <c r="CI37" s="11" t="str">
        <f>IFERROR(VLOOKUP($A37,'All Running Order'!$A$6:$CY$64,CI$102,FALSE),"")</f>
        <v/>
      </c>
      <c r="CJ37" s="11" t="str">
        <f>IFERROR(VLOOKUP($A37,'All Running Order'!$A$6:$CY$64,CJ$102,FALSE),"")</f>
        <v/>
      </c>
      <c r="CK37" s="11" t="str">
        <f>IFERROR(VLOOKUP($A37,'All Running Order'!$A$6:$CY$64,CK$102,FALSE),"")</f>
        <v/>
      </c>
      <c r="CL37" s="11" t="str">
        <f>IFERROR(VLOOKUP($A37,'All Running Order'!$A$6:$CY$64,CL$102,FALSE),"")</f>
        <v/>
      </c>
      <c r="CM37" s="11" t="str">
        <f>IFERROR(VLOOKUP($A37,'All Running Order'!$A$6:$CY$64,CM$102,FALSE),"")</f>
        <v/>
      </c>
      <c r="CN37" s="11" t="str">
        <f>IFERROR(VLOOKUP($A37,'All Running Order'!$A$6:$CY$64,CN$102,FALSE),"")</f>
        <v/>
      </c>
      <c r="CO37" s="11" t="str">
        <f>IFERROR(VLOOKUP($A37,'All Running Order'!$A$6:$CY$64,CO$102,FALSE),"")</f>
        <v/>
      </c>
      <c r="CP37" s="11" t="str">
        <f>IFERROR(VLOOKUP($A37,'All Running Order'!$A$6:$CY$64,CP$102,FALSE),"")</f>
        <v/>
      </c>
      <c r="CQ37" s="11" t="str">
        <f>IFERROR(VLOOKUP($A37,'All Running Order'!$A$6:$CY$64,CQ$102,FALSE),"")</f>
        <v/>
      </c>
      <c r="CR37" s="11" t="str">
        <f>IFERROR(VLOOKUP($A37,'All Running Order'!$A$6:$CY$64,CR$102,FALSE),"")</f>
        <v/>
      </c>
      <c r="CS37" s="11" t="str">
        <f>IFERROR(VLOOKUP($A37,'All Running Order'!$A$6:$CY$64,CS$102,FALSE),"")</f>
        <v/>
      </c>
      <c r="CT37" s="11" t="str">
        <f>IFERROR(VLOOKUP($A37,'All Running Order'!$A$6:$CY$64,CT$102,FALSE),"")</f>
        <v/>
      </c>
      <c r="CU37" s="11" t="str">
        <f>IFERROR(VLOOKUP($A37,'All Running Order'!$A$6:$CY$64,CU$102,FALSE),"")</f>
        <v/>
      </c>
      <c r="CV37" s="11" t="str">
        <f>IFERROR(VLOOKUP($A37,'All Running Order'!$A$6:$CY$64,CV$102,FALSE),"")</f>
        <v/>
      </c>
      <c r="CW37" s="11" t="str">
        <f>IFERROR(VLOOKUP($A37,'All Running Order'!$A$6:$CY$64,CW$102,FALSE),"")</f>
        <v/>
      </c>
      <c r="CX37" s="11" t="str">
        <f>IFERROR(VLOOKUP($A37,'All Running Order'!$A$6:$CY$64,CX$102,FALSE),"")</f>
        <v/>
      </c>
      <c r="CY37" s="11" t="str">
        <f>IFERROR(VLOOKUP($A37,'All Running Order'!$A$6:$CY$64,CY$102,FALSE),"")</f>
        <v/>
      </c>
    </row>
    <row r="38" spans="1:103" x14ac:dyDescent="0.45">
      <c r="A38" s="2">
        <v>33</v>
      </c>
      <c r="B38" s="11" t="str">
        <f>IFERROR(VLOOKUP($A38,'All Running Order'!$A$6:$CY$64,B$102,FALSE),"")</f>
        <v/>
      </c>
      <c r="C38" s="11" t="str">
        <f>IFERROR(VLOOKUP($A38,'All Running Order'!$A$6:$CY$64,C$102,FALSE),"")</f>
        <v/>
      </c>
      <c r="D38" s="11" t="str">
        <f>IFERROR(VLOOKUP($A38,'All Running Order'!$A$6:$CY$64,D$102,FALSE),"")</f>
        <v/>
      </c>
      <c r="E38" s="11" t="str">
        <f>IFERROR(VLOOKUP($A38,'All Running Order'!$A$6:$CY$64,E$102,FALSE),"")</f>
        <v/>
      </c>
      <c r="F38" s="11" t="str">
        <f>IFERROR(VLOOKUP($A38,'All Running Order'!$A$6:$CY$64,F$102,FALSE),"")</f>
        <v/>
      </c>
      <c r="G38" s="11" t="str">
        <f>IFERROR(VLOOKUP($A38,'All Running Order'!$A$6:$CY$64,G$102,FALSE),"")</f>
        <v/>
      </c>
      <c r="H38" s="11" t="str">
        <f>IFERROR(VLOOKUP($A38,'All Running Order'!$A$6:$CY$64,H$102,FALSE),"")</f>
        <v/>
      </c>
      <c r="I38" s="11" t="str">
        <f>IFERROR(VLOOKUP($A38,'All Running Order'!$A$6:$CY$64,I$102,FALSE),"")</f>
        <v/>
      </c>
      <c r="J38" s="11" t="str">
        <f>IFERROR(VLOOKUP($A38,'All Running Order'!$A$6:$CY$64,J$102,FALSE),"")</f>
        <v/>
      </c>
      <c r="K38" s="11" t="str">
        <f>IFERROR(VLOOKUP($A38,'All Running Order'!$A$6:$CY$64,K$102,FALSE),"")</f>
        <v/>
      </c>
      <c r="L38" s="11" t="str">
        <f>IFERROR(VLOOKUP($A38,'All Running Order'!$A$6:$CY$64,L$102,FALSE),"")</f>
        <v/>
      </c>
      <c r="M38" s="11" t="str">
        <f>IFERROR(VLOOKUP($A38,'All Running Order'!$A$6:$CY$64,M$102,FALSE),"")</f>
        <v/>
      </c>
      <c r="N38" s="11" t="str">
        <f>IFERROR(VLOOKUP($A38,'All Running Order'!$A$6:$CY$64,N$102,FALSE),"")</f>
        <v/>
      </c>
      <c r="O38" s="11" t="str">
        <f>IFERROR(VLOOKUP($A38,'All Running Order'!$A$6:$CY$64,O$102,FALSE),"")</f>
        <v/>
      </c>
      <c r="P38" s="11" t="str">
        <f>IFERROR(VLOOKUP($A38,'All Running Order'!$A$6:$CY$64,P$102,FALSE),"")</f>
        <v/>
      </c>
      <c r="Q38" s="11" t="str">
        <f>IFERROR(VLOOKUP($A38,'All Running Order'!$A$6:$CY$64,Q$102,FALSE),"")</f>
        <v/>
      </c>
      <c r="R38" s="11" t="str">
        <f>IFERROR(VLOOKUP($A38,'All Running Order'!$A$6:$CY$64,R$102,FALSE),"")</f>
        <v/>
      </c>
      <c r="S38" s="11" t="str">
        <f>IFERROR(VLOOKUP($A38,'All Running Order'!$A$6:$CY$64,S$102,FALSE),"")</f>
        <v/>
      </c>
      <c r="T38" s="11" t="str">
        <f>IFERROR(VLOOKUP($A38,'All Running Order'!$A$6:$CY$64,T$102,FALSE),"")</f>
        <v/>
      </c>
      <c r="U38" s="11" t="str">
        <f>IFERROR(VLOOKUP($A38,'All Running Order'!$A$6:$CY$64,U$102,FALSE),"")</f>
        <v/>
      </c>
      <c r="V38" s="11" t="str">
        <f>IFERROR(VLOOKUP($A38,'All Running Order'!$A$6:$CY$64,V$102,FALSE),"")</f>
        <v/>
      </c>
      <c r="W38" s="11" t="str">
        <f>IFERROR(VLOOKUP($A38,'All Running Order'!$A$6:$CY$64,W$102,FALSE),"")</f>
        <v/>
      </c>
      <c r="X38" s="11" t="str">
        <f>IFERROR(VLOOKUP($A38,'All Running Order'!$A$6:$CY$64,X$102,FALSE),"")</f>
        <v/>
      </c>
      <c r="Y38" s="11" t="str">
        <f>IFERROR(VLOOKUP($A38,'All Running Order'!$A$6:$CY$64,Y$102,FALSE),"")</f>
        <v/>
      </c>
      <c r="Z38" s="11" t="str">
        <f>IFERROR(VLOOKUP($A38,'All Running Order'!$A$6:$CY$64,Z$102,FALSE),"")</f>
        <v/>
      </c>
      <c r="AA38" s="11" t="str">
        <f>IFERROR(VLOOKUP($A38,'All Running Order'!$A$6:$CY$64,AA$102,FALSE),"")</f>
        <v/>
      </c>
      <c r="AB38" s="11" t="str">
        <f>IFERROR(VLOOKUP($A38,'All Running Order'!$A$6:$CY$64,AB$102,FALSE),"")</f>
        <v/>
      </c>
      <c r="AC38" s="11" t="str">
        <f>IFERROR(VLOOKUP($A38,'All Running Order'!$A$6:$CY$64,AC$102,FALSE),"")</f>
        <v/>
      </c>
      <c r="AD38" s="11" t="str">
        <f>IFERROR(VLOOKUP($A38,'All Running Order'!$A$6:$CY$64,AD$102,FALSE),"")</f>
        <v/>
      </c>
      <c r="AE38" s="11" t="str">
        <f>IFERROR(VLOOKUP($A38,'All Running Order'!$A$6:$CY$64,AE$102,FALSE),"")</f>
        <v/>
      </c>
      <c r="AF38" s="11" t="str">
        <f>IFERROR(VLOOKUP($A38,'All Running Order'!$A$6:$CY$64,AF$102,FALSE),"")</f>
        <v/>
      </c>
      <c r="AG38" s="11" t="str">
        <f>IFERROR(VLOOKUP($A38,'All Running Order'!$A$6:$CY$64,AG$102,FALSE),"")</f>
        <v/>
      </c>
      <c r="AH38" s="11" t="str">
        <f>IFERROR(VLOOKUP($A38,'All Running Order'!$A$6:$CY$64,AH$102,FALSE),"")</f>
        <v/>
      </c>
      <c r="AI38" s="11" t="str">
        <f>IFERROR(VLOOKUP($A38,'All Running Order'!$A$6:$CY$64,AI$102,FALSE),"")</f>
        <v/>
      </c>
      <c r="AJ38" s="11" t="str">
        <f>IFERROR(VLOOKUP($A38,'All Running Order'!$A$6:$CY$64,AJ$102,FALSE),"")</f>
        <v/>
      </c>
      <c r="AK38" s="11" t="str">
        <f>IFERROR(VLOOKUP($A38,'All Running Order'!$A$6:$CY$64,AK$102,FALSE),"")</f>
        <v/>
      </c>
      <c r="AL38" s="11" t="str">
        <f>IFERROR(VLOOKUP($A38,'All Running Order'!$A$6:$CY$64,AL$102,FALSE),"")</f>
        <v/>
      </c>
      <c r="AM38" s="11" t="str">
        <f>IFERROR(VLOOKUP($A38,'All Running Order'!$A$6:$CY$64,AM$102,FALSE),"")</f>
        <v/>
      </c>
      <c r="AN38" s="11" t="str">
        <f>IFERROR(VLOOKUP($A38,'All Running Order'!$A$6:$CY$64,AN$102,FALSE),"")</f>
        <v/>
      </c>
      <c r="AO38" s="11" t="str">
        <f>IFERROR(VLOOKUP($A38,'All Running Order'!$A$6:$CY$64,AO$102,FALSE),"")</f>
        <v/>
      </c>
      <c r="AP38" s="11" t="str">
        <f>IFERROR(VLOOKUP($A38,'All Running Order'!$A$6:$CY$64,AP$102,FALSE),"")</f>
        <v/>
      </c>
      <c r="AQ38" s="11" t="str">
        <f>IFERROR(VLOOKUP($A38,'All Running Order'!$A$6:$CY$64,AQ$102,FALSE),"")</f>
        <v/>
      </c>
      <c r="AR38" s="11" t="str">
        <f>IFERROR(VLOOKUP($A38,'All Running Order'!$A$6:$CY$64,AR$102,FALSE),"")</f>
        <v/>
      </c>
      <c r="AS38" s="11" t="str">
        <f>IFERROR(VLOOKUP($A38,'All Running Order'!$A$6:$CY$64,AS$102,FALSE),"")</f>
        <v/>
      </c>
      <c r="AT38" s="11" t="str">
        <f>IFERROR(VLOOKUP($A38,'All Running Order'!$A$6:$CY$64,AT$102,FALSE),"")</f>
        <v/>
      </c>
      <c r="AU38" s="11" t="str">
        <f>IFERROR(VLOOKUP($A38,'All Running Order'!$A$6:$CY$64,AU$102,FALSE),"")</f>
        <v/>
      </c>
      <c r="AV38" s="11" t="str">
        <f>IFERROR(VLOOKUP($A38,'All Running Order'!$A$6:$CY$64,AV$102,FALSE),"")</f>
        <v/>
      </c>
      <c r="AW38" s="11" t="str">
        <f>IFERROR(VLOOKUP($A38,'All Running Order'!$A$6:$CY$64,AW$102,FALSE),"")</f>
        <v/>
      </c>
      <c r="AX38" s="11" t="str">
        <f>IFERROR(VLOOKUP($A38,'All Running Order'!$A$6:$CY$64,AX$102,FALSE),"")</f>
        <v/>
      </c>
      <c r="AY38" s="11" t="str">
        <f>IFERROR(VLOOKUP($A38,'All Running Order'!$A$6:$CY$64,AY$102,FALSE),"")</f>
        <v/>
      </c>
      <c r="AZ38" s="11" t="str">
        <f>IFERROR(VLOOKUP($A38,'All Running Order'!$A$6:$CY$64,AZ$102,FALSE),"")</f>
        <v/>
      </c>
      <c r="BA38" s="11" t="str">
        <f>IFERROR(VLOOKUP($A38,'All Running Order'!$A$6:$CY$64,BA$102,FALSE),"")</f>
        <v/>
      </c>
      <c r="BB38" s="11" t="str">
        <f>IFERROR(VLOOKUP($A38,'All Running Order'!$A$6:$CY$64,BB$102,FALSE),"")</f>
        <v/>
      </c>
      <c r="BC38" s="11" t="str">
        <f>IFERROR(VLOOKUP($A38,'All Running Order'!$A$6:$CY$64,BC$102,FALSE),"")</f>
        <v/>
      </c>
      <c r="BD38" s="11" t="str">
        <f>IFERROR(VLOOKUP($A38,'All Running Order'!$A$6:$CY$64,BD$102,FALSE),"")</f>
        <v/>
      </c>
      <c r="BE38" s="11" t="str">
        <f>IFERROR(VLOOKUP($A38,'All Running Order'!$A$6:$CY$64,BE$102,FALSE),"")</f>
        <v/>
      </c>
      <c r="BF38" s="11" t="str">
        <f>IFERROR(VLOOKUP($A38,'All Running Order'!$A$6:$CY$64,BF$102,FALSE),"")</f>
        <v/>
      </c>
      <c r="BG38" s="11" t="str">
        <f>IFERROR(VLOOKUP($A38,'All Running Order'!$A$6:$CY$64,BG$102,FALSE),"")</f>
        <v/>
      </c>
      <c r="BH38" s="11" t="str">
        <f>IFERROR(VLOOKUP($A38,'All Running Order'!$A$6:$CY$64,BH$102,FALSE),"")</f>
        <v/>
      </c>
      <c r="BI38" s="11" t="str">
        <f>IFERROR(VLOOKUP($A38,'All Running Order'!$A$6:$CY$64,BI$102,FALSE),"")</f>
        <v/>
      </c>
      <c r="BJ38" s="11" t="str">
        <f>IFERROR(VLOOKUP($A38,'All Running Order'!$A$6:$CY$64,BJ$102,FALSE),"")</f>
        <v/>
      </c>
      <c r="BK38" s="11" t="str">
        <f>IFERROR(VLOOKUP($A38,'All Running Order'!$A$6:$CY$64,BK$102,FALSE),"")</f>
        <v/>
      </c>
      <c r="BL38" s="11" t="str">
        <f>IFERROR(VLOOKUP($A38,'All Running Order'!$A$6:$CY$64,BL$102,FALSE),"")</f>
        <v/>
      </c>
      <c r="BM38" s="11" t="str">
        <f>IFERROR(VLOOKUP($A38,'All Running Order'!$A$6:$CY$64,BM$102,FALSE),"")</f>
        <v/>
      </c>
      <c r="BN38" s="11" t="str">
        <f>IFERROR(VLOOKUP($A38,'All Running Order'!$A$6:$CY$64,BN$102,FALSE),"")</f>
        <v/>
      </c>
      <c r="BO38" s="11" t="str">
        <f>IFERROR(VLOOKUP($A38,'All Running Order'!$A$6:$CY$64,BO$102,FALSE),"")</f>
        <v/>
      </c>
      <c r="BP38" s="11" t="str">
        <f>IFERROR(VLOOKUP($A38,'All Running Order'!$A$6:$CY$64,BP$102,FALSE),"")</f>
        <v/>
      </c>
      <c r="BQ38" s="11" t="str">
        <f>IFERROR(VLOOKUP($A38,'All Running Order'!$A$6:$CY$64,BQ$102,FALSE),"")</f>
        <v/>
      </c>
      <c r="BR38" s="11" t="str">
        <f>IFERROR(VLOOKUP($A38,'All Running Order'!$A$6:$CY$64,BR$102,FALSE),"")</f>
        <v/>
      </c>
      <c r="BS38" s="11" t="str">
        <f>IFERROR(VLOOKUP($A38,'All Running Order'!$A$6:$CY$64,BS$102,FALSE),"")</f>
        <v/>
      </c>
      <c r="BT38" s="11" t="str">
        <f>IFERROR(VLOOKUP($A38,'All Running Order'!$A$6:$CY$64,BT$102,FALSE),"")</f>
        <v/>
      </c>
      <c r="BU38" s="11" t="str">
        <f>IFERROR(VLOOKUP($A38,'All Running Order'!$A$6:$CY$64,BU$102,FALSE),"")</f>
        <v/>
      </c>
      <c r="BV38" s="11" t="str">
        <f>IFERROR(VLOOKUP($A38,'All Running Order'!$A$6:$CY$64,BV$102,FALSE),"")</f>
        <v/>
      </c>
      <c r="BW38" s="11" t="str">
        <f>IFERROR(VLOOKUP($A38,'All Running Order'!$A$6:$CY$64,BW$102,FALSE),"")</f>
        <v/>
      </c>
      <c r="BX38" s="11" t="str">
        <f>IFERROR(VLOOKUP($A38,'All Running Order'!$A$6:$CY$64,BX$102,FALSE),"")</f>
        <v/>
      </c>
      <c r="BY38" s="11" t="str">
        <f>IFERROR(VLOOKUP($A38,'All Running Order'!$A$6:$CY$64,BY$102,FALSE),"")</f>
        <v/>
      </c>
      <c r="BZ38" s="11" t="str">
        <f>IFERROR(VLOOKUP($A38,'All Running Order'!$A$6:$CY$64,BZ$102,FALSE),"")</f>
        <v/>
      </c>
      <c r="CA38" s="11" t="str">
        <f>IFERROR(VLOOKUP($A38,'All Running Order'!$A$6:$CY$64,CA$102,FALSE),"")</f>
        <v/>
      </c>
      <c r="CB38" s="11" t="str">
        <f>IFERROR(VLOOKUP($A38,'All Running Order'!$A$6:$CY$64,CB$102,FALSE),"")</f>
        <v/>
      </c>
      <c r="CC38" s="11" t="str">
        <f>IFERROR(VLOOKUP($A38,'All Running Order'!$A$6:$CY$64,CC$102,FALSE),"")</f>
        <v/>
      </c>
      <c r="CD38" s="11" t="str">
        <f>IFERROR(VLOOKUP($A38,'All Running Order'!$A$6:$CY$64,CD$102,FALSE),"")</f>
        <v/>
      </c>
      <c r="CE38" s="11" t="str">
        <f>IFERROR(VLOOKUP($A38,'All Running Order'!$A$6:$CY$64,CE$102,FALSE),"")</f>
        <v/>
      </c>
      <c r="CF38" s="11" t="str">
        <f>IFERROR(VLOOKUP($A38,'All Running Order'!$A$6:$CY$64,CF$102,FALSE),"")</f>
        <v/>
      </c>
      <c r="CG38" s="11" t="str">
        <f>IFERROR(VLOOKUP($A38,'All Running Order'!$A$6:$CY$64,CG$102,FALSE),"")</f>
        <v/>
      </c>
      <c r="CH38" s="11" t="str">
        <f>IFERROR(VLOOKUP($A38,'All Running Order'!$A$6:$CY$64,CH$102,FALSE),"")</f>
        <v/>
      </c>
      <c r="CI38" s="11" t="str">
        <f>IFERROR(VLOOKUP($A38,'All Running Order'!$A$6:$CY$64,CI$102,FALSE),"")</f>
        <v/>
      </c>
      <c r="CJ38" s="11" t="str">
        <f>IFERROR(VLOOKUP($A38,'All Running Order'!$A$6:$CY$64,CJ$102,FALSE),"")</f>
        <v/>
      </c>
      <c r="CK38" s="11" t="str">
        <f>IFERROR(VLOOKUP($A38,'All Running Order'!$A$6:$CY$64,CK$102,FALSE),"")</f>
        <v/>
      </c>
      <c r="CL38" s="11" t="str">
        <f>IFERROR(VLOOKUP($A38,'All Running Order'!$A$6:$CY$64,CL$102,FALSE),"")</f>
        <v/>
      </c>
      <c r="CM38" s="11" t="str">
        <f>IFERROR(VLOOKUP($A38,'All Running Order'!$A$6:$CY$64,CM$102,FALSE),"")</f>
        <v/>
      </c>
      <c r="CN38" s="11" t="str">
        <f>IFERROR(VLOOKUP($A38,'All Running Order'!$A$6:$CY$64,CN$102,FALSE),"")</f>
        <v/>
      </c>
      <c r="CO38" s="11" t="str">
        <f>IFERROR(VLOOKUP($A38,'All Running Order'!$A$6:$CY$64,CO$102,FALSE),"")</f>
        <v/>
      </c>
      <c r="CP38" s="11" t="str">
        <f>IFERROR(VLOOKUP($A38,'All Running Order'!$A$6:$CY$64,CP$102,FALSE),"")</f>
        <v/>
      </c>
      <c r="CQ38" s="11" t="str">
        <f>IFERROR(VLOOKUP($A38,'All Running Order'!$A$6:$CY$64,CQ$102,FALSE),"")</f>
        <v/>
      </c>
      <c r="CR38" s="11" t="str">
        <f>IFERROR(VLOOKUP($A38,'All Running Order'!$A$6:$CY$64,CR$102,FALSE),"")</f>
        <v/>
      </c>
      <c r="CS38" s="11" t="str">
        <f>IFERROR(VLOOKUP($A38,'All Running Order'!$A$6:$CY$64,CS$102,FALSE),"")</f>
        <v/>
      </c>
      <c r="CT38" s="11" t="str">
        <f>IFERROR(VLOOKUP($A38,'All Running Order'!$A$6:$CY$64,CT$102,FALSE),"")</f>
        <v/>
      </c>
      <c r="CU38" s="11" t="str">
        <f>IFERROR(VLOOKUP($A38,'All Running Order'!$A$6:$CY$64,CU$102,FALSE),"")</f>
        <v/>
      </c>
      <c r="CV38" s="11" t="str">
        <f>IFERROR(VLOOKUP($A38,'All Running Order'!$A$6:$CY$64,CV$102,FALSE),"")</f>
        <v/>
      </c>
      <c r="CW38" s="11" t="str">
        <f>IFERROR(VLOOKUP($A38,'All Running Order'!$A$6:$CY$64,CW$102,FALSE),"")</f>
        <v/>
      </c>
      <c r="CX38" s="11" t="str">
        <f>IFERROR(VLOOKUP($A38,'All Running Order'!$A$6:$CY$64,CX$102,FALSE),"")</f>
        <v/>
      </c>
      <c r="CY38" s="11" t="str">
        <f>IFERROR(VLOOKUP($A38,'All Running Order'!$A$6:$CY$64,CY$102,FALSE),"")</f>
        <v/>
      </c>
    </row>
    <row r="39" spans="1:103" x14ac:dyDescent="0.45">
      <c r="A39" s="2">
        <v>34</v>
      </c>
      <c r="B39" s="11" t="str">
        <f>IFERROR(VLOOKUP($A39,'All Running Order'!$A$6:$CY$64,B$102,FALSE),"")</f>
        <v/>
      </c>
      <c r="C39" s="11" t="str">
        <f>IFERROR(VLOOKUP($A39,'All Running Order'!$A$6:$CY$64,C$102,FALSE),"")</f>
        <v/>
      </c>
      <c r="D39" s="11" t="str">
        <f>IFERROR(VLOOKUP($A39,'All Running Order'!$A$6:$CY$64,D$102,FALSE),"")</f>
        <v/>
      </c>
      <c r="E39" s="11" t="str">
        <f>IFERROR(VLOOKUP($A39,'All Running Order'!$A$6:$CY$64,E$102,FALSE),"")</f>
        <v/>
      </c>
      <c r="F39" s="11" t="str">
        <f>IFERROR(VLOOKUP($A39,'All Running Order'!$A$6:$CY$64,F$102,FALSE),"")</f>
        <v/>
      </c>
      <c r="G39" s="11" t="str">
        <f>IFERROR(VLOOKUP($A39,'All Running Order'!$A$6:$CY$64,G$102,FALSE),"")</f>
        <v/>
      </c>
      <c r="H39" s="11" t="str">
        <f>IFERROR(VLOOKUP($A39,'All Running Order'!$A$6:$CY$64,H$102,FALSE),"")</f>
        <v/>
      </c>
      <c r="I39" s="11" t="str">
        <f>IFERROR(VLOOKUP($A39,'All Running Order'!$A$6:$CY$64,I$102,FALSE),"")</f>
        <v/>
      </c>
      <c r="J39" s="11" t="str">
        <f>IFERROR(VLOOKUP($A39,'All Running Order'!$A$6:$CY$64,J$102,FALSE),"")</f>
        <v/>
      </c>
      <c r="K39" s="11" t="str">
        <f>IFERROR(VLOOKUP($A39,'All Running Order'!$A$6:$CY$64,K$102,FALSE),"")</f>
        <v/>
      </c>
      <c r="L39" s="11" t="str">
        <f>IFERROR(VLOOKUP($A39,'All Running Order'!$A$6:$CY$64,L$102,FALSE),"")</f>
        <v/>
      </c>
      <c r="M39" s="11" t="str">
        <f>IFERROR(VLOOKUP($A39,'All Running Order'!$A$6:$CY$64,M$102,FALSE),"")</f>
        <v/>
      </c>
      <c r="N39" s="11" t="str">
        <f>IFERROR(VLOOKUP($A39,'All Running Order'!$A$6:$CY$64,N$102,FALSE),"")</f>
        <v/>
      </c>
      <c r="O39" s="11" t="str">
        <f>IFERROR(VLOOKUP($A39,'All Running Order'!$A$6:$CY$64,O$102,FALSE),"")</f>
        <v/>
      </c>
      <c r="P39" s="11" t="str">
        <f>IFERROR(VLOOKUP($A39,'All Running Order'!$A$6:$CY$64,P$102,FALSE),"")</f>
        <v/>
      </c>
      <c r="Q39" s="11" t="str">
        <f>IFERROR(VLOOKUP($A39,'All Running Order'!$A$6:$CY$64,Q$102,FALSE),"")</f>
        <v/>
      </c>
      <c r="R39" s="11" t="str">
        <f>IFERROR(VLOOKUP($A39,'All Running Order'!$A$6:$CY$64,R$102,FALSE),"")</f>
        <v/>
      </c>
      <c r="S39" s="11" t="str">
        <f>IFERROR(VLOOKUP($A39,'All Running Order'!$A$6:$CY$64,S$102,FALSE),"")</f>
        <v/>
      </c>
      <c r="T39" s="11" t="str">
        <f>IFERROR(VLOOKUP($A39,'All Running Order'!$A$6:$CY$64,T$102,FALSE),"")</f>
        <v/>
      </c>
      <c r="U39" s="11" t="str">
        <f>IFERROR(VLOOKUP($A39,'All Running Order'!$A$6:$CY$64,U$102,FALSE),"")</f>
        <v/>
      </c>
      <c r="V39" s="11" t="str">
        <f>IFERROR(VLOOKUP($A39,'All Running Order'!$A$6:$CY$64,V$102,FALSE),"")</f>
        <v/>
      </c>
      <c r="W39" s="11" t="str">
        <f>IFERROR(VLOOKUP($A39,'All Running Order'!$A$6:$CY$64,W$102,FALSE),"")</f>
        <v/>
      </c>
      <c r="X39" s="11" t="str">
        <f>IFERROR(VLOOKUP($A39,'All Running Order'!$A$6:$CY$64,X$102,FALSE),"")</f>
        <v/>
      </c>
      <c r="Y39" s="11" t="str">
        <f>IFERROR(VLOOKUP($A39,'All Running Order'!$A$6:$CY$64,Y$102,FALSE),"")</f>
        <v/>
      </c>
      <c r="Z39" s="11" t="str">
        <f>IFERROR(VLOOKUP($A39,'All Running Order'!$A$6:$CY$64,Z$102,FALSE),"")</f>
        <v/>
      </c>
      <c r="AA39" s="11" t="str">
        <f>IFERROR(VLOOKUP($A39,'All Running Order'!$A$6:$CY$64,AA$102,FALSE),"")</f>
        <v/>
      </c>
      <c r="AB39" s="11" t="str">
        <f>IFERROR(VLOOKUP($A39,'All Running Order'!$A$6:$CY$64,AB$102,FALSE),"")</f>
        <v/>
      </c>
      <c r="AC39" s="11" t="str">
        <f>IFERROR(VLOOKUP($A39,'All Running Order'!$A$6:$CY$64,AC$102,FALSE),"")</f>
        <v/>
      </c>
      <c r="AD39" s="11" t="str">
        <f>IFERROR(VLOOKUP($A39,'All Running Order'!$A$6:$CY$64,AD$102,FALSE),"")</f>
        <v/>
      </c>
      <c r="AE39" s="11" t="str">
        <f>IFERROR(VLOOKUP($A39,'All Running Order'!$A$6:$CY$64,AE$102,FALSE),"")</f>
        <v/>
      </c>
      <c r="AF39" s="11" t="str">
        <f>IFERROR(VLOOKUP($A39,'All Running Order'!$A$6:$CY$64,AF$102,FALSE),"")</f>
        <v/>
      </c>
      <c r="AG39" s="11" t="str">
        <f>IFERROR(VLOOKUP($A39,'All Running Order'!$A$6:$CY$64,AG$102,FALSE),"")</f>
        <v/>
      </c>
      <c r="AH39" s="11" t="str">
        <f>IFERROR(VLOOKUP($A39,'All Running Order'!$A$6:$CY$64,AH$102,FALSE),"")</f>
        <v/>
      </c>
      <c r="AI39" s="11" t="str">
        <f>IFERROR(VLOOKUP($A39,'All Running Order'!$A$6:$CY$64,AI$102,FALSE),"")</f>
        <v/>
      </c>
      <c r="AJ39" s="11" t="str">
        <f>IFERROR(VLOOKUP($A39,'All Running Order'!$A$6:$CY$64,AJ$102,FALSE),"")</f>
        <v/>
      </c>
      <c r="AK39" s="11" t="str">
        <f>IFERROR(VLOOKUP($A39,'All Running Order'!$A$6:$CY$64,AK$102,FALSE),"")</f>
        <v/>
      </c>
      <c r="AL39" s="11" t="str">
        <f>IFERROR(VLOOKUP($A39,'All Running Order'!$A$6:$CY$64,AL$102,FALSE),"")</f>
        <v/>
      </c>
      <c r="AM39" s="11" t="str">
        <f>IFERROR(VLOOKUP($A39,'All Running Order'!$A$6:$CY$64,AM$102,FALSE),"")</f>
        <v/>
      </c>
      <c r="AN39" s="11" t="str">
        <f>IFERROR(VLOOKUP($A39,'All Running Order'!$A$6:$CY$64,AN$102,FALSE),"")</f>
        <v/>
      </c>
      <c r="AO39" s="11" t="str">
        <f>IFERROR(VLOOKUP($A39,'All Running Order'!$A$6:$CY$64,AO$102,FALSE),"")</f>
        <v/>
      </c>
      <c r="AP39" s="11" t="str">
        <f>IFERROR(VLOOKUP($A39,'All Running Order'!$A$6:$CY$64,AP$102,FALSE),"")</f>
        <v/>
      </c>
      <c r="AQ39" s="11" t="str">
        <f>IFERROR(VLOOKUP($A39,'All Running Order'!$A$6:$CY$64,AQ$102,FALSE),"")</f>
        <v/>
      </c>
      <c r="AR39" s="11" t="str">
        <f>IFERROR(VLOOKUP($A39,'All Running Order'!$A$6:$CY$64,AR$102,FALSE),"")</f>
        <v/>
      </c>
      <c r="AS39" s="11" t="str">
        <f>IFERROR(VLOOKUP($A39,'All Running Order'!$A$6:$CY$64,AS$102,FALSE),"")</f>
        <v/>
      </c>
      <c r="AT39" s="11" t="str">
        <f>IFERROR(VLOOKUP($A39,'All Running Order'!$A$6:$CY$64,AT$102,FALSE),"")</f>
        <v/>
      </c>
      <c r="AU39" s="11" t="str">
        <f>IFERROR(VLOOKUP($A39,'All Running Order'!$A$6:$CY$64,AU$102,FALSE),"")</f>
        <v/>
      </c>
      <c r="AV39" s="11" t="str">
        <f>IFERROR(VLOOKUP($A39,'All Running Order'!$A$6:$CY$64,AV$102,FALSE),"")</f>
        <v/>
      </c>
      <c r="AW39" s="11" t="str">
        <f>IFERROR(VLOOKUP($A39,'All Running Order'!$A$6:$CY$64,AW$102,FALSE),"")</f>
        <v/>
      </c>
      <c r="AX39" s="11" t="str">
        <f>IFERROR(VLOOKUP($A39,'All Running Order'!$A$6:$CY$64,AX$102,FALSE),"")</f>
        <v/>
      </c>
      <c r="AY39" s="11" t="str">
        <f>IFERROR(VLOOKUP($A39,'All Running Order'!$A$6:$CY$64,AY$102,FALSE),"")</f>
        <v/>
      </c>
      <c r="AZ39" s="11" t="str">
        <f>IFERROR(VLOOKUP($A39,'All Running Order'!$A$6:$CY$64,AZ$102,FALSE),"")</f>
        <v/>
      </c>
      <c r="BA39" s="11" t="str">
        <f>IFERROR(VLOOKUP($A39,'All Running Order'!$A$6:$CY$64,BA$102,FALSE),"")</f>
        <v/>
      </c>
      <c r="BB39" s="11" t="str">
        <f>IFERROR(VLOOKUP($A39,'All Running Order'!$A$6:$CY$64,BB$102,FALSE),"")</f>
        <v/>
      </c>
      <c r="BC39" s="11" t="str">
        <f>IFERROR(VLOOKUP($A39,'All Running Order'!$A$6:$CY$64,BC$102,FALSE),"")</f>
        <v/>
      </c>
      <c r="BD39" s="11" t="str">
        <f>IFERROR(VLOOKUP($A39,'All Running Order'!$A$6:$CY$64,BD$102,FALSE),"")</f>
        <v/>
      </c>
      <c r="BE39" s="11" t="str">
        <f>IFERROR(VLOOKUP($A39,'All Running Order'!$A$6:$CY$64,BE$102,FALSE),"")</f>
        <v/>
      </c>
      <c r="BF39" s="11" t="str">
        <f>IFERROR(VLOOKUP($A39,'All Running Order'!$A$6:$CY$64,BF$102,FALSE),"")</f>
        <v/>
      </c>
      <c r="BG39" s="11" t="str">
        <f>IFERROR(VLOOKUP($A39,'All Running Order'!$A$6:$CY$64,BG$102,FALSE),"")</f>
        <v/>
      </c>
      <c r="BH39" s="11" t="str">
        <f>IFERROR(VLOOKUP($A39,'All Running Order'!$A$6:$CY$64,BH$102,FALSE),"")</f>
        <v/>
      </c>
      <c r="BI39" s="11" t="str">
        <f>IFERROR(VLOOKUP($A39,'All Running Order'!$A$6:$CY$64,BI$102,FALSE),"")</f>
        <v/>
      </c>
      <c r="BJ39" s="11" t="str">
        <f>IFERROR(VLOOKUP($A39,'All Running Order'!$A$6:$CY$64,BJ$102,FALSE),"")</f>
        <v/>
      </c>
      <c r="BK39" s="11" t="str">
        <f>IFERROR(VLOOKUP($A39,'All Running Order'!$A$6:$CY$64,BK$102,FALSE),"")</f>
        <v/>
      </c>
      <c r="BL39" s="11" t="str">
        <f>IFERROR(VLOOKUP($A39,'All Running Order'!$A$6:$CY$64,BL$102,FALSE),"")</f>
        <v/>
      </c>
      <c r="BM39" s="11" t="str">
        <f>IFERROR(VLOOKUP($A39,'All Running Order'!$A$6:$CY$64,BM$102,FALSE),"")</f>
        <v/>
      </c>
      <c r="BN39" s="11" t="str">
        <f>IFERROR(VLOOKUP($A39,'All Running Order'!$A$6:$CY$64,BN$102,FALSE),"")</f>
        <v/>
      </c>
      <c r="BO39" s="11" t="str">
        <f>IFERROR(VLOOKUP($A39,'All Running Order'!$A$6:$CY$64,BO$102,FALSE),"")</f>
        <v/>
      </c>
      <c r="BP39" s="11" t="str">
        <f>IFERROR(VLOOKUP($A39,'All Running Order'!$A$6:$CY$64,BP$102,FALSE),"")</f>
        <v/>
      </c>
      <c r="BQ39" s="11" t="str">
        <f>IFERROR(VLOOKUP($A39,'All Running Order'!$A$6:$CY$64,BQ$102,FALSE),"")</f>
        <v/>
      </c>
      <c r="BR39" s="11" t="str">
        <f>IFERROR(VLOOKUP($A39,'All Running Order'!$A$6:$CY$64,BR$102,FALSE),"")</f>
        <v/>
      </c>
      <c r="BS39" s="11" t="str">
        <f>IFERROR(VLOOKUP($A39,'All Running Order'!$A$6:$CY$64,BS$102,FALSE),"")</f>
        <v/>
      </c>
      <c r="BT39" s="11" t="str">
        <f>IFERROR(VLOOKUP($A39,'All Running Order'!$A$6:$CY$64,BT$102,FALSE),"")</f>
        <v/>
      </c>
      <c r="BU39" s="11" t="str">
        <f>IFERROR(VLOOKUP($A39,'All Running Order'!$A$6:$CY$64,BU$102,FALSE),"")</f>
        <v/>
      </c>
      <c r="BV39" s="11" t="str">
        <f>IFERROR(VLOOKUP($A39,'All Running Order'!$A$6:$CY$64,BV$102,FALSE),"")</f>
        <v/>
      </c>
      <c r="BW39" s="11" t="str">
        <f>IFERROR(VLOOKUP($A39,'All Running Order'!$A$6:$CY$64,BW$102,FALSE),"")</f>
        <v/>
      </c>
      <c r="BX39" s="11" t="str">
        <f>IFERROR(VLOOKUP($A39,'All Running Order'!$A$6:$CY$64,BX$102,FALSE),"")</f>
        <v/>
      </c>
      <c r="BY39" s="11" t="str">
        <f>IFERROR(VLOOKUP($A39,'All Running Order'!$A$6:$CY$64,BY$102,FALSE),"")</f>
        <v/>
      </c>
      <c r="BZ39" s="11" t="str">
        <f>IFERROR(VLOOKUP($A39,'All Running Order'!$A$6:$CY$64,BZ$102,FALSE),"")</f>
        <v/>
      </c>
      <c r="CA39" s="11" t="str">
        <f>IFERROR(VLOOKUP($A39,'All Running Order'!$A$6:$CY$64,CA$102,FALSE),"")</f>
        <v/>
      </c>
      <c r="CB39" s="11" t="str">
        <f>IFERROR(VLOOKUP($A39,'All Running Order'!$A$6:$CY$64,CB$102,FALSE),"")</f>
        <v/>
      </c>
      <c r="CC39" s="11" t="str">
        <f>IFERROR(VLOOKUP($A39,'All Running Order'!$A$6:$CY$64,CC$102,FALSE),"")</f>
        <v/>
      </c>
      <c r="CD39" s="11" t="str">
        <f>IFERROR(VLOOKUP($A39,'All Running Order'!$A$6:$CY$64,CD$102,FALSE),"")</f>
        <v/>
      </c>
      <c r="CE39" s="11" t="str">
        <f>IFERROR(VLOOKUP($A39,'All Running Order'!$A$6:$CY$64,CE$102,FALSE),"")</f>
        <v/>
      </c>
      <c r="CF39" s="11" t="str">
        <f>IFERROR(VLOOKUP($A39,'All Running Order'!$A$6:$CY$64,CF$102,FALSE),"")</f>
        <v/>
      </c>
      <c r="CG39" s="11" t="str">
        <f>IFERROR(VLOOKUP($A39,'All Running Order'!$A$6:$CY$64,CG$102,FALSE),"")</f>
        <v/>
      </c>
      <c r="CH39" s="11" t="str">
        <f>IFERROR(VLOOKUP($A39,'All Running Order'!$A$6:$CY$64,CH$102,FALSE),"")</f>
        <v/>
      </c>
      <c r="CI39" s="11" t="str">
        <f>IFERROR(VLOOKUP($A39,'All Running Order'!$A$6:$CY$64,CI$102,FALSE),"")</f>
        <v/>
      </c>
      <c r="CJ39" s="11" t="str">
        <f>IFERROR(VLOOKUP($A39,'All Running Order'!$A$6:$CY$64,CJ$102,FALSE),"")</f>
        <v/>
      </c>
      <c r="CK39" s="11" t="str">
        <f>IFERROR(VLOOKUP($A39,'All Running Order'!$A$6:$CY$64,CK$102,FALSE),"")</f>
        <v/>
      </c>
      <c r="CL39" s="11" t="str">
        <f>IFERROR(VLOOKUP($A39,'All Running Order'!$A$6:$CY$64,CL$102,FALSE),"")</f>
        <v/>
      </c>
      <c r="CM39" s="11" t="str">
        <f>IFERROR(VLOOKUP($A39,'All Running Order'!$A$6:$CY$64,CM$102,FALSE),"")</f>
        <v/>
      </c>
      <c r="CN39" s="11" t="str">
        <f>IFERROR(VLOOKUP($A39,'All Running Order'!$A$6:$CY$64,CN$102,FALSE),"")</f>
        <v/>
      </c>
      <c r="CO39" s="11" t="str">
        <f>IFERROR(VLOOKUP($A39,'All Running Order'!$A$6:$CY$64,CO$102,FALSE),"")</f>
        <v/>
      </c>
      <c r="CP39" s="11" t="str">
        <f>IFERROR(VLOOKUP($A39,'All Running Order'!$A$6:$CY$64,CP$102,FALSE),"")</f>
        <v/>
      </c>
      <c r="CQ39" s="11" t="str">
        <f>IFERROR(VLOOKUP($A39,'All Running Order'!$A$6:$CY$64,CQ$102,FALSE),"")</f>
        <v/>
      </c>
      <c r="CR39" s="11" t="str">
        <f>IFERROR(VLOOKUP($A39,'All Running Order'!$A$6:$CY$64,CR$102,FALSE),"")</f>
        <v/>
      </c>
      <c r="CS39" s="11" t="str">
        <f>IFERROR(VLOOKUP($A39,'All Running Order'!$A$6:$CY$64,CS$102,FALSE),"")</f>
        <v/>
      </c>
      <c r="CT39" s="11" t="str">
        <f>IFERROR(VLOOKUP($A39,'All Running Order'!$A$6:$CY$64,CT$102,FALSE),"")</f>
        <v/>
      </c>
      <c r="CU39" s="11" t="str">
        <f>IFERROR(VLOOKUP($A39,'All Running Order'!$A$6:$CY$64,CU$102,FALSE),"")</f>
        <v/>
      </c>
      <c r="CV39" s="11" t="str">
        <f>IFERROR(VLOOKUP($A39,'All Running Order'!$A$6:$CY$64,CV$102,FALSE),"")</f>
        <v/>
      </c>
      <c r="CW39" s="11" t="str">
        <f>IFERROR(VLOOKUP($A39,'All Running Order'!$A$6:$CY$64,CW$102,FALSE),"")</f>
        <v/>
      </c>
      <c r="CX39" s="11" t="str">
        <f>IFERROR(VLOOKUP($A39,'All Running Order'!$A$6:$CY$64,CX$102,FALSE),"")</f>
        <v/>
      </c>
      <c r="CY39" s="11" t="str">
        <f>IFERROR(VLOOKUP($A39,'All Running Order'!$A$6:$CY$64,CY$102,FALSE),"")</f>
        <v/>
      </c>
    </row>
    <row r="40" spans="1:103" x14ac:dyDescent="0.45">
      <c r="A40" s="2">
        <v>35</v>
      </c>
      <c r="B40" s="11" t="str">
        <f>IFERROR(VLOOKUP($A40,'All Running Order'!$A$6:$CY$64,B$102,FALSE),"")</f>
        <v/>
      </c>
      <c r="C40" s="11" t="str">
        <f>IFERROR(VLOOKUP($A40,'All Running Order'!$A$6:$CY$64,C$102,FALSE),"")</f>
        <v/>
      </c>
      <c r="D40" s="11" t="str">
        <f>IFERROR(VLOOKUP($A40,'All Running Order'!$A$6:$CY$64,D$102,FALSE),"")</f>
        <v/>
      </c>
      <c r="E40" s="11" t="str">
        <f>IFERROR(VLOOKUP($A40,'All Running Order'!$A$6:$CY$64,E$102,FALSE),"")</f>
        <v/>
      </c>
      <c r="F40" s="11" t="str">
        <f>IFERROR(VLOOKUP($A40,'All Running Order'!$A$6:$CY$64,F$102,FALSE),"")</f>
        <v/>
      </c>
      <c r="G40" s="11" t="str">
        <f>IFERROR(VLOOKUP($A40,'All Running Order'!$A$6:$CY$64,G$102,FALSE),"")</f>
        <v/>
      </c>
      <c r="H40" s="11" t="str">
        <f>IFERROR(VLOOKUP($A40,'All Running Order'!$A$6:$CY$64,H$102,FALSE),"")</f>
        <v/>
      </c>
      <c r="I40" s="11" t="str">
        <f>IFERROR(VLOOKUP($A40,'All Running Order'!$A$6:$CY$64,I$102,FALSE),"")</f>
        <v/>
      </c>
      <c r="J40" s="11" t="str">
        <f>IFERROR(VLOOKUP($A40,'All Running Order'!$A$6:$CY$64,J$102,FALSE),"")</f>
        <v/>
      </c>
      <c r="K40" s="11" t="str">
        <f>IFERROR(VLOOKUP($A40,'All Running Order'!$A$6:$CY$64,K$102,FALSE),"")</f>
        <v/>
      </c>
      <c r="L40" s="11" t="str">
        <f>IFERROR(VLOOKUP($A40,'All Running Order'!$A$6:$CY$64,L$102,FALSE),"")</f>
        <v/>
      </c>
      <c r="M40" s="11" t="str">
        <f>IFERROR(VLOOKUP($A40,'All Running Order'!$A$6:$CY$64,M$102,FALSE),"")</f>
        <v/>
      </c>
      <c r="N40" s="11" t="str">
        <f>IFERROR(VLOOKUP($A40,'All Running Order'!$A$6:$CY$64,N$102,FALSE),"")</f>
        <v/>
      </c>
      <c r="O40" s="11" t="str">
        <f>IFERROR(VLOOKUP($A40,'All Running Order'!$A$6:$CY$64,O$102,FALSE),"")</f>
        <v/>
      </c>
      <c r="P40" s="11" t="str">
        <f>IFERROR(VLOOKUP($A40,'All Running Order'!$A$6:$CY$64,P$102,FALSE),"")</f>
        <v/>
      </c>
      <c r="Q40" s="11" t="str">
        <f>IFERROR(VLOOKUP($A40,'All Running Order'!$A$6:$CY$64,Q$102,FALSE),"")</f>
        <v/>
      </c>
      <c r="R40" s="11" t="str">
        <f>IFERROR(VLOOKUP($A40,'All Running Order'!$A$6:$CY$64,R$102,FALSE),"")</f>
        <v/>
      </c>
      <c r="S40" s="11" t="str">
        <f>IFERROR(VLOOKUP($A40,'All Running Order'!$A$6:$CY$64,S$102,FALSE),"")</f>
        <v/>
      </c>
      <c r="T40" s="11" t="str">
        <f>IFERROR(VLOOKUP($A40,'All Running Order'!$A$6:$CY$64,T$102,FALSE),"")</f>
        <v/>
      </c>
      <c r="U40" s="11" t="str">
        <f>IFERROR(VLOOKUP($A40,'All Running Order'!$A$6:$CY$64,U$102,FALSE),"")</f>
        <v/>
      </c>
      <c r="V40" s="11" t="str">
        <f>IFERROR(VLOOKUP($A40,'All Running Order'!$A$6:$CY$64,V$102,FALSE),"")</f>
        <v/>
      </c>
      <c r="W40" s="11" t="str">
        <f>IFERROR(VLOOKUP($A40,'All Running Order'!$A$6:$CY$64,W$102,FALSE),"")</f>
        <v/>
      </c>
      <c r="X40" s="11" t="str">
        <f>IFERROR(VLOOKUP($A40,'All Running Order'!$A$6:$CY$64,X$102,FALSE),"")</f>
        <v/>
      </c>
      <c r="Y40" s="11" t="str">
        <f>IFERROR(VLOOKUP($A40,'All Running Order'!$A$6:$CY$64,Y$102,FALSE),"")</f>
        <v/>
      </c>
      <c r="Z40" s="11" t="str">
        <f>IFERROR(VLOOKUP($A40,'All Running Order'!$A$6:$CY$64,Z$102,FALSE),"")</f>
        <v/>
      </c>
      <c r="AA40" s="11" t="str">
        <f>IFERROR(VLOOKUP($A40,'All Running Order'!$A$6:$CY$64,AA$102,FALSE),"")</f>
        <v/>
      </c>
      <c r="AB40" s="11" t="str">
        <f>IFERROR(VLOOKUP($A40,'All Running Order'!$A$6:$CY$64,AB$102,FALSE),"")</f>
        <v/>
      </c>
      <c r="AC40" s="11" t="str">
        <f>IFERROR(VLOOKUP($A40,'All Running Order'!$A$6:$CY$64,AC$102,FALSE),"")</f>
        <v/>
      </c>
      <c r="AD40" s="11" t="str">
        <f>IFERROR(VLOOKUP($A40,'All Running Order'!$A$6:$CY$64,AD$102,FALSE),"")</f>
        <v/>
      </c>
      <c r="AE40" s="11" t="str">
        <f>IFERROR(VLOOKUP($A40,'All Running Order'!$A$6:$CY$64,AE$102,FALSE),"")</f>
        <v/>
      </c>
      <c r="AF40" s="11" t="str">
        <f>IFERROR(VLOOKUP($A40,'All Running Order'!$A$6:$CY$64,AF$102,FALSE),"")</f>
        <v/>
      </c>
      <c r="AG40" s="11" t="str">
        <f>IFERROR(VLOOKUP($A40,'All Running Order'!$A$6:$CY$64,AG$102,FALSE),"")</f>
        <v/>
      </c>
      <c r="AH40" s="11" t="str">
        <f>IFERROR(VLOOKUP($A40,'All Running Order'!$A$6:$CY$64,AH$102,FALSE),"")</f>
        <v/>
      </c>
      <c r="AI40" s="11" t="str">
        <f>IFERROR(VLOOKUP($A40,'All Running Order'!$A$6:$CY$64,AI$102,FALSE),"")</f>
        <v/>
      </c>
      <c r="AJ40" s="11" t="str">
        <f>IFERROR(VLOOKUP($A40,'All Running Order'!$A$6:$CY$64,AJ$102,FALSE),"")</f>
        <v/>
      </c>
      <c r="AK40" s="11" t="str">
        <f>IFERROR(VLOOKUP($A40,'All Running Order'!$A$6:$CY$64,AK$102,FALSE),"")</f>
        <v/>
      </c>
      <c r="AL40" s="11" t="str">
        <f>IFERROR(VLOOKUP($A40,'All Running Order'!$A$6:$CY$64,AL$102,FALSE),"")</f>
        <v/>
      </c>
      <c r="AM40" s="11" t="str">
        <f>IFERROR(VLOOKUP($A40,'All Running Order'!$A$6:$CY$64,AM$102,FALSE),"")</f>
        <v/>
      </c>
      <c r="AN40" s="11" t="str">
        <f>IFERROR(VLOOKUP($A40,'All Running Order'!$A$6:$CY$64,AN$102,FALSE),"")</f>
        <v/>
      </c>
      <c r="AO40" s="11" t="str">
        <f>IFERROR(VLOOKUP($A40,'All Running Order'!$A$6:$CY$64,AO$102,FALSE),"")</f>
        <v/>
      </c>
      <c r="AP40" s="11" t="str">
        <f>IFERROR(VLOOKUP($A40,'All Running Order'!$A$6:$CY$64,AP$102,FALSE),"")</f>
        <v/>
      </c>
      <c r="AQ40" s="11" t="str">
        <f>IFERROR(VLOOKUP($A40,'All Running Order'!$A$6:$CY$64,AQ$102,FALSE),"")</f>
        <v/>
      </c>
      <c r="AR40" s="11" t="str">
        <f>IFERROR(VLOOKUP($A40,'All Running Order'!$A$6:$CY$64,AR$102,FALSE),"")</f>
        <v/>
      </c>
      <c r="AS40" s="11" t="str">
        <f>IFERROR(VLOOKUP($A40,'All Running Order'!$A$6:$CY$64,AS$102,FALSE),"")</f>
        <v/>
      </c>
      <c r="AT40" s="11" t="str">
        <f>IFERROR(VLOOKUP($A40,'All Running Order'!$A$6:$CY$64,AT$102,FALSE),"")</f>
        <v/>
      </c>
      <c r="AU40" s="11" t="str">
        <f>IFERROR(VLOOKUP($A40,'All Running Order'!$A$6:$CY$64,AU$102,FALSE),"")</f>
        <v/>
      </c>
      <c r="AV40" s="11" t="str">
        <f>IFERROR(VLOOKUP($A40,'All Running Order'!$A$6:$CY$64,AV$102,FALSE),"")</f>
        <v/>
      </c>
      <c r="AW40" s="11" t="str">
        <f>IFERROR(VLOOKUP($A40,'All Running Order'!$A$6:$CY$64,AW$102,FALSE),"")</f>
        <v/>
      </c>
      <c r="AX40" s="11" t="str">
        <f>IFERROR(VLOOKUP($A40,'All Running Order'!$A$6:$CY$64,AX$102,FALSE),"")</f>
        <v/>
      </c>
      <c r="AY40" s="11" t="str">
        <f>IFERROR(VLOOKUP($A40,'All Running Order'!$A$6:$CY$64,AY$102,FALSE),"")</f>
        <v/>
      </c>
      <c r="AZ40" s="11" t="str">
        <f>IFERROR(VLOOKUP($A40,'All Running Order'!$A$6:$CY$64,AZ$102,FALSE),"")</f>
        <v/>
      </c>
      <c r="BA40" s="11" t="str">
        <f>IFERROR(VLOOKUP($A40,'All Running Order'!$A$6:$CY$64,BA$102,FALSE),"")</f>
        <v/>
      </c>
      <c r="BB40" s="11" t="str">
        <f>IFERROR(VLOOKUP($A40,'All Running Order'!$A$6:$CY$64,BB$102,FALSE),"")</f>
        <v/>
      </c>
      <c r="BC40" s="11" t="str">
        <f>IFERROR(VLOOKUP($A40,'All Running Order'!$A$6:$CY$64,BC$102,FALSE),"")</f>
        <v/>
      </c>
      <c r="BD40" s="11" t="str">
        <f>IFERROR(VLOOKUP($A40,'All Running Order'!$A$6:$CY$64,BD$102,FALSE),"")</f>
        <v/>
      </c>
      <c r="BE40" s="11" t="str">
        <f>IFERROR(VLOOKUP($A40,'All Running Order'!$A$6:$CY$64,BE$102,FALSE),"")</f>
        <v/>
      </c>
      <c r="BF40" s="11" t="str">
        <f>IFERROR(VLOOKUP($A40,'All Running Order'!$A$6:$CY$64,BF$102,FALSE),"")</f>
        <v/>
      </c>
      <c r="BG40" s="11" t="str">
        <f>IFERROR(VLOOKUP($A40,'All Running Order'!$A$6:$CY$64,BG$102,FALSE),"")</f>
        <v/>
      </c>
      <c r="BH40" s="11" t="str">
        <f>IFERROR(VLOOKUP($A40,'All Running Order'!$A$6:$CY$64,BH$102,FALSE),"")</f>
        <v/>
      </c>
      <c r="BI40" s="11" t="str">
        <f>IFERROR(VLOOKUP($A40,'All Running Order'!$A$6:$CY$64,BI$102,FALSE),"")</f>
        <v/>
      </c>
      <c r="BJ40" s="11" t="str">
        <f>IFERROR(VLOOKUP($A40,'All Running Order'!$A$6:$CY$64,BJ$102,FALSE),"")</f>
        <v/>
      </c>
      <c r="BK40" s="11" t="str">
        <f>IFERROR(VLOOKUP($A40,'All Running Order'!$A$6:$CY$64,BK$102,FALSE),"")</f>
        <v/>
      </c>
      <c r="BL40" s="11" t="str">
        <f>IFERROR(VLOOKUP($A40,'All Running Order'!$A$6:$CY$64,BL$102,FALSE),"")</f>
        <v/>
      </c>
      <c r="BM40" s="11" t="str">
        <f>IFERROR(VLOOKUP($A40,'All Running Order'!$A$6:$CY$64,BM$102,FALSE),"")</f>
        <v/>
      </c>
      <c r="BN40" s="11" t="str">
        <f>IFERROR(VLOOKUP($A40,'All Running Order'!$A$6:$CY$64,BN$102,FALSE),"")</f>
        <v/>
      </c>
      <c r="BO40" s="11" t="str">
        <f>IFERROR(VLOOKUP($A40,'All Running Order'!$A$6:$CY$64,BO$102,FALSE),"")</f>
        <v/>
      </c>
      <c r="BP40" s="11" t="str">
        <f>IFERROR(VLOOKUP($A40,'All Running Order'!$A$6:$CY$64,BP$102,FALSE),"")</f>
        <v/>
      </c>
      <c r="BQ40" s="11" t="str">
        <f>IFERROR(VLOOKUP($A40,'All Running Order'!$A$6:$CY$64,BQ$102,FALSE),"")</f>
        <v/>
      </c>
      <c r="BR40" s="11" t="str">
        <f>IFERROR(VLOOKUP($A40,'All Running Order'!$A$6:$CY$64,BR$102,FALSE),"")</f>
        <v/>
      </c>
      <c r="BS40" s="11" t="str">
        <f>IFERROR(VLOOKUP($A40,'All Running Order'!$A$6:$CY$64,BS$102,FALSE),"")</f>
        <v/>
      </c>
      <c r="BT40" s="11" t="str">
        <f>IFERROR(VLOOKUP($A40,'All Running Order'!$A$6:$CY$64,BT$102,FALSE),"")</f>
        <v/>
      </c>
      <c r="BU40" s="11" t="str">
        <f>IFERROR(VLOOKUP($A40,'All Running Order'!$A$6:$CY$64,BU$102,FALSE),"")</f>
        <v/>
      </c>
      <c r="BV40" s="11" t="str">
        <f>IFERROR(VLOOKUP($A40,'All Running Order'!$A$6:$CY$64,BV$102,FALSE),"")</f>
        <v/>
      </c>
      <c r="BW40" s="11" t="str">
        <f>IFERROR(VLOOKUP($A40,'All Running Order'!$A$6:$CY$64,BW$102,FALSE),"")</f>
        <v/>
      </c>
      <c r="BX40" s="11" t="str">
        <f>IFERROR(VLOOKUP($A40,'All Running Order'!$A$6:$CY$64,BX$102,FALSE),"")</f>
        <v/>
      </c>
      <c r="BY40" s="11" t="str">
        <f>IFERROR(VLOOKUP($A40,'All Running Order'!$A$6:$CY$64,BY$102,FALSE),"")</f>
        <v/>
      </c>
      <c r="BZ40" s="11" t="str">
        <f>IFERROR(VLOOKUP($A40,'All Running Order'!$A$6:$CY$64,BZ$102,FALSE),"")</f>
        <v/>
      </c>
      <c r="CA40" s="11" t="str">
        <f>IFERROR(VLOOKUP($A40,'All Running Order'!$A$6:$CY$64,CA$102,FALSE),"")</f>
        <v/>
      </c>
      <c r="CB40" s="11" t="str">
        <f>IFERROR(VLOOKUP($A40,'All Running Order'!$A$6:$CY$64,CB$102,FALSE),"")</f>
        <v/>
      </c>
      <c r="CC40" s="11" t="str">
        <f>IFERROR(VLOOKUP($A40,'All Running Order'!$A$6:$CY$64,CC$102,FALSE),"")</f>
        <v/>
      </c>
      <c r="CD40" s="11" t="str">
        <f>IFERROR(VLOOKUP($A40,'All Running Order'!$A$6:$CY$64,CD$102,FALSE),"")</f>
        <v/>
      </c>
      <c r="CE40" s="11" t="str">
        <f>IFERROR(VLOOKUP($A40,'All Running Order'!$A$6:$CY$64,CE$102,FALSE),"")</f>
        <v/>
      </c>
      <c r="CF40" s="11" t="str">
        <f>IFERROR(VLOOKUP($A40,'All Running Order'!$A$6:$CY$64,CF$102,FALSE),"")</f>
        <v/>
      </c>
      <c r="CG40" s="11" t="str">
        <f>IFERROR(VLOOKUP($A40,'All Running Order'!$A$6:$CY$64,CG$102,FALSE),"")</f>
        <v/>
      </c>
      <c r="CH40" s="11" t="str">
        <f>IFERROR(VLOOKUP($A40,'All Running Order'!$A$6:$CY$64,CH$102,FALSE),"")</f>
        <v/>
      </c>
      <c r="CI40" s="11" t="str">
        <f>IFERROR(VLOOKUP($A40,'All Running Order'!$A$6:$CY$64,CI$102,FALSE),"")</f>
        <v/>
      </c>
      <c r="CJ40" s="11" t="str">
        <f>IFERROR(VLOOKUP($A40,'All Running Order'!$A$6:$CY$64,CJ$102,FALSE),"")</f>
        <v/>
      </c>
      <c r="CK40" s="11" t="str">
        <f>IFERROR(VLOOKUP($A40,'All Running Order'!$A$6:$CY$64,CK$102,FALSE),"")</f>
        <v/>
      </c>
      <c r="CL40" s="11" t="str">
        <f>IFERROR(VLOOKUP($A40,'All Running Order'!$A$6:$CY$64,CL$102,FALSE),"")</f>
        <v/>
      </c>
      <c r="CM40" s="11" t="str">
        <f>IFERROR(VLOOKUP($A40,'All Running Order'!$A$6:$CY$64,CM$102,FALSE),"")</f>
        <v/>
      </c>
      <c r="CN40" s="11" t="str">
        <f>IFERROR(VLOOKUP($A40,'All Running Order'!$A$6:$CY$64,CN$102,FALSE),"")</f>
        <v/>
      </c>
      <c r="CO40" s="11" t="str">
        <f>IFERROR(VLOOKUP($A40,'All Running Order'!$A$6:$CY$64,CO$102,FALSE),"")</f>
        <v/>
      </c>
      <c r="CP40" s="11" t="str">
        <f>IFERROR(VLOOKUP($A40,'All Running Order'!$A$6:$CY$64,CP$102,FALSE),"")</f>
        <v/>
      </c>
      <c r="CQ40" s="11" t="str">
        <f>IFERROR(VLOOKUP($A40,'All Running Order'!$A$6:$CY$64,CQ$102,FALSE),"")</f>
        <v/>
      </c>
      <c r="CR40" s="11" t="str">
        <f>IFERROR(VLOOKUP($A40,'All Running Order'!$A$6:$CY$64,CR$102,FALSE),"")</f>
        <v/>
      </c>
      <c r="CS40" s="11" t="str">
        <f>IFERROR(VLOOKUP($A40,'All Running Order'!$A$6:$CY$64,CS$102,FALSE),"")</f>
        <v/>
      </c>
      <c r="CT40" s="11" t="str">
        <f>IFERROR(VLOOKUP($A40,'All Running Order'!$A$6:$CY$64,CT$102,FALSE),"")</f>
        <v/>
      </c>
      <c r="CU40" s="11" t="str">
        <f>IFERROR(VLOOKUP($A40,'All Running Order'!$A$6:$CY$64,CU$102,FALSE),"")</f>
        <v/>
      </c>
      <c r="CV40" s="11" t="str">
        <f>IFERROR(VLOOKUP($A40,'All Running Order'!$A$6:$CY$64,CV$102,FALSE),"")</f>
        <v/>
      </c>
      <c r="CW40" s="11" t="str">
        <f>IFERROR(VLOOKUP($A40,'All Running Order'!$A$6:$CY$64,CW$102,FALSE),"")</f>
        <v/>
      </c>
      <c r="CX40" s="11" t="str">
        <f>IFERROR(VLOOKUP($A40,'All Running Order'!$A$6:$CY$64,CX$102,FALSE),"")</f>
        <v/>
      </c>
      <c r="CY40" s="11" t="str">
        <f>IFERROR(VLOOKUP($A40,'All Running Order'!$A$6:$CY$64,CY$102,FALSE),"")</f>
        <v/>
      </c>
    </row>
    <row r="41" spans="1:103" x14ac:dyDescent="0.45">
      <c r="A41" s="2">
        <v>36</v>
      </c>
      <c r="B41" s="11" t="str">
        <f>IFERROR(VLOOKUP($A41,'All Running Order'!$A$6:$CY$64,B$102,FALSE),"")</f>
        <v/>
      </c>
      <c r="C41" s="11" t="str">
        <f>IFERROR(VLOOKUP($A41,'All Running Order'!$A$6:$CY$64,C$102,FALSE),"")</f>
        <v/>
      </c>
      <c r="D41" s="11" t="str">
        <f>IFERROR(VLOOKUP($A41,'All Running Order'!$A$6:$CY$64,D$102,FALSE),"")</f>
        <v/>
      </c>
      <c r="E41" s="11" t="str">
        <f>IFERROR(VLOOKUP($A41,'All Running Order'!$A$6:$CY$64,E$102,FALSE),"")</f>
        <v/>
      </c>
      <c r="F41" s="11" t="str">
        <f>IFERROR(VLOOKUP($A41,'All Running Order'!$A$6:$CY$64,F$102,FALSE),"")</f>
        <v/>
      </c>
      <c r="G41" s="11" t="str">
        <f>IFERROR(VLOOKUP($A41,'All Running Order'!$A$6:$CY$64,G$102,FALSE),"")</f>
        <v/>
      </c>
      <c r="H41" s="11" t="str">
        <f>IFERROR(VLOOKUP($A41,'All Running Order'!$A$6:$CY$64,H$102,FALSE),"")</f>
        <v/>
      </c>
      <c r="I41" s="11" t="str">
        <f>IFERROR(VLOOKUP($A41,'All Running Order'!$A$6:$CY$64,I$102,FALSE),"")</f>
        <v/>
      </c>
      <c r="J41" s="11" t="str">
        <f>IFERROR(VLOOKUP($A41,'All Running Order'!$A$6:$CY$64,J$102,FALSE),"")</f>
        <v/>
      </c>
      <c r="K41" s="11" t="str">
        <f>IFERROR(VLOOKUP($A41,'All Running Order'!$A$6:$CY$64,K$102,FALSE),"")</f>
        <v/>
      </c>
      <c r="L41" s="11" t="str">
        <f>IFERROR(VLOOKUP($A41,'All Running Order'!$A$6:$CY$64,L$102,FALSE),"")</f>
        <v/>
      </c>
      <c r="M41" s="11" t="str">
        <f>IFERROR(VLOOKUP($A41,'All Running Order'!$A$6:$CY$64,M$102,FALSE),"")</f>
        <v/>
      </c>
      <c r="N41" s="11" t="str">
        <f>IFERROR(VLOOKUP($A41,'All Running Order'!$A$6:$CY$64,N$102,FALSE),"")</f>
        <v/>
      </c>
      <c r="O41" s="11" t="str">
        <f>IFERROR(VLOOKUP($A41,'All Running Order'!$A$6:$CY$64,O$102,FALSE),"")</f>
        <v/>
      </c>
      <c r="P41" s="11" t="str">
        <f>IFERROR(VLOOKUP($A41,'All Running Order'!$A$6:$CY$64,P$102,FALSE),"")</f>
        <v/>
      </c>
      <c r="Q41" s="11" t="str">
        <f>IFERROR(VLOOKUP($A41,'All Running Order'!$A$6:$CY$64,Q$102,FALSE),"")</f>
        <v/>
      </c>
      <c r="R41" s="11" t="str">
        <f>IFERROR(VLOOKUP($A41,'All Running Order'!$A$6:$CY$64,R$102,FALSE),"")</f>
        <v/>
      </c>
      <c r="S41" s="11" t="str">
        <f>IFERROR(VLOOKUP($A41,'All Running Order'!$A$6:$CY$64,S$102,FALSE),"")</f>
        <v/>
      </c>
      <c r="T41" s="11" t="str">
        <f>IFERROR(VLOOKUP($A41,'All Running Order'!$A$6:$CY$64,T$102,FALSE),"")</f>
        <v/>
      </c>
      <c r="U41" s="11" t="str">
        <f>IFERROR(VLOOKUP($A41,'All Running Order'!$A$6:$CY$64,U$102,FALSE),"")</f>
        <v/>
      </c>
      <c r="V41" s="11" t="str">
        <f>IFERROR(VLOOKUP($A41,'All Running Order'!$A$6:$CY$64,V$102,FALSE),"")</f>
        <v/>
      </c>
      <c r="W41" s="11" t="str">
        <f>IFERROR(VLOOKUP($A41,'All Running Order'!$A$6:$CY$64,W$102,FALSE),"")</f>
        <v/>
      </c>
      <c r="X41" s="11" t="str">
        <f>IFERROR(VLOOKUP($A41,'All Running Order'!$A$6:$CY$64,X$102,FALSE),"")</f>
        <v/>
      </c>
      <c r="Y41" s="11" t="str">
        <f>IFERROR(VLOOKUP($A41,'All Running Order'!$A$6:$CY$64,Y$102,FALSE),"")</f>
        <v/>
      </c>
      <c r="Z41" s="11" t="str">
        <f>IFERROR(VLOOKUP($A41,'All Running Order'!$A$6:$CY$64,Z$102,FALSE),"")</f>
        <v/>
      </c>
      <c r="AA41" s="11" t="str">
        <f>IFERROR(VLOOKUP($A41,'All Running Order'!$A$6:$CY$64,AA$102,FALSE),"")</f>
        <v/>
      </c>
      <c r="AB41" s="11" t="str">
        <f>IFERROR(VLOOKUP($A41,'All Running Order'!$A$6:$CY$64,AB$102,FALSE),"")</f>
        <v/>
      </c>
      <c r="AC41" s="11" t="str">
        <f>IFERROR(VLOOKUP($A41,'All Running Order'!$A$6:$CY$64,AC$102,FALSE),"")</f>
        <v/>
      </c>
      <c r="AD41" s="11" t="str">
        <f>IFERROR(VLOOKUP($A41,'All Running Order'!$A$6:$CY$64,AD$102,FALSE),"")</f>
        <v/>
      </c>
      <c r="AE41" s="11" t="str">
        <f>IFERROR(VLOOKUP($A41,'All Running Order'!$A$6:$CY$64,AE$102,FALSE),"")</f>
        <v/>
      </c>
      <c r="AF41" s="11" t="str">
        <f>IFERROR(VLOOKUP($A41,'All Running Order'!$A$6:$CY$64,AF$102,FALSE),"")</f>
        <v/>
      </c>
      <c r="AG41" s="11" t="str">
        <f>IFERROR(VLOOKUP($A41,'All Running Order'!$A$6:$CY$64,AG$102,FALSE),"")</f>
        <v/>
      </c>
      <c r="AH41" s="11" t="str">
        <f>IFERROR(VLOOKUP($A41,'All Running Order'!$A$6:$CY$64,AH$102,FALSE),"")</f>
        <v/>
      </c>
      <c r="AI41" s="11" t="str">
        <f>IFERROR(VLOOKUP($A41,'All Running Order'!$A$6:$CY$64,AI$102,FALSE),"")</f>
        <v/>
      </c>
      <c r="AJ41" s="11" t="str">
        <f>IFERROR(VLOOKUP($A41,'All Running Order'!$A$6:$CY$64,AJ$102,FALSE),"")</f>
        <v/>
      </c>
      <c r="AK41" s="11" t="str">
        <f>IFERROR(VLOOKUP($A41,'All Running Order'!$A$6:$CY$64,AK$102,FALSE),"")</f>
        <v/>
      </c>
      <c r="AL41" s="11" t="str">
        <f>IFERROR(VLOOKUP($A41,'All Running Order'!$A$6:$CY$64,AL$102,FALSE),"")</f>
        <v/>
      </c>
      <c r="AM41" s="11" t="str">
        <f>IFERROR(VLOOKUP($A41,'All Running Order'!$A$6:$CY$64,AM$102,FALSE),"")</f>
        <v/>
      </c>
      <c r="AN41" s="11" t="str">
        <f>IFERROR(VLOOKUP($A41,'All Running Order'!$A$6:$CY$64,AN$102,FALSE),"")</f>
        <v/>
      </c>
      <c r="AO41" s="11" t="str">
        <f>IFERROR(VLOOKUP($A41,'All Running Order'!$A$6:$CY$64,AO$102,FALSE),"")</f>
        <v/>
      </c>
      <c r="AP41" s="11" t="str">
        <f>IFERROR(VLOOKUP($A41,'All Running Order'!$A$6:$CY$64,AP$102,FALSE),"")</f>
        <v/>
      </c>
      <c r="AQ41" s="11" t="str">
        <f>IFERROR(VLOOKUP($A41,'All Running Order'!$A$6:$CY$64,AQ$102,FALSE),"")</f>
        <v/>
      </c>
      <c r="AR41" s="11" t="str">
        <f>IFERROR(VLOOKUP($A41,'All Running Order'!$A$6:$CY$64,AR$102,FALSE),"")</f>
        <v/>
      </c>
      <c r="AS41" s="11" t="str">
        <f>IFERROR(VLOOKUP($A41,'All Running Order'!$A$6:$CY$64,AS$102,FALSE),"")</f>
        <v/>
      </c>
      <c r="AT41" s="11" t="str">
        <f>IFERROR(VLOOKUP($A41,'All Running Order'!$A$6:$CY$64,AT$102,FALSE),"")</f>
        <v/>
      </c>
      <c r="AU41" s="11" t="str">
        <f>IFERROR(VLOOKUP($A41,'All Running Order'!$A$6:$CY$64,AU$102,FALSE),"")</f>
        <v/>
      </c>
      <c r="AV41" s="11" t="str">
        <f>IFERROR(VLOOKUP($A41,'All Running Order'!$A$6:$CY$64,AV$102,FALSE),"")</f>
        <v/>
      </c>
      <c r="AW41" s="11" t="str">
        <f>IFERROR(VLOOKUP($A41,'All Running Order'!$A$6:$CY$64,AW$102,FALSE),"")</f>
        <v/>
      </c>
      <c r="AX41" s="11" t="str">
        <f>IFERROR(VLOOKUP($A41,'All Running Order'!$A$6:$CY$64,AX$102,FALSE),"")</f>
        <v/>
      </c>
      <c r="AY41" s="11" t="str">
        <f>IFERROR(VLOOKUP($A41,'All Running Order'!$A$6:$CY$64,AY$102,FALSE),"")</f>
        <v/>
      </c>
      <c r="AZ41" s="11" t="str">
        <f>IFERROR(VLOOKUP($A41,'All Running Order'!$A$6:$CY$64,AZ$102,FALSE),"")</f>
        <v/>
      </c>
      <c r="BA41" s="11" t="str">
        <f>IFERROR(VLOOKUP($A41,'All Running Order'!$A$6:$CY$64,BA$102,FALSE),"")</f>
        <v/>
      </c>
      <c r="BB41" s="11" t="str">
        <f>IFERROR(VLOOKUP($A41,'All Running Order'!$A$6:$CY$64,BB$102,FALSE),"")</f>
        <v/>
      </c>
      <c r="BC41" s="11" t="str">
        <f>IFERROR(VLOOKUP($A41,'All Running Order'!$A$6:$CY$64,BC$102,FALSE),"")</f>
        <v/>
      </c>
      <c r="BD41" s="11" t="str">
        <f>IFERROR(VLOOKUP($A41,'All Running Order'!$A$6:$CY$64,BD$102,FALSE),"")</f>
        <v/>
      </c>
      <c r="BE41" s="11" t="str">
        <f>IFERROR(VLOOKUP($A41,'All Running Order'!$A$6:$CY$64,BE$102,FALSE),"")</f>
        <v/>
      </c>
      <c r="BF41" s="11" t="str">
        <f>IFERROR(VLOOKUP($A41,'All Running Order'!$A$6:$CY$64,BF$102,FALSE),"")</f>
        <v/>
      </c>
      <c r="BG41" s="11" t="str">
        <f>IFERROR(VLOOKUP($A41,'All Running Order'!$A$6:$CY$64,BG$102,FALSE),"")</f>
        <v/>
      </c>
      <c r="BH41" s="11" t="str">
        <f>IFERROR(VLOOKUP($A41,'All Running Order'!$A$6:$CY$64,BH$102,FALSE),"")</f>
        <v/>
      </c>
      <c r="BI41" s="11" t="str">
        <f>IFERROR(VLOOKUP($A41,'All Running Order'!$A$6:$CY$64,BI$102,FALSE),"")</f>
        <v/>
      </c>
      <c r="BJ41" s="11" t="str">
        <f>IFERROR(VLOOKUP($A41,'All Running Order'!$A$6:$CY$64,BJ$102,FALSE),"")</f>
        <v/>
      </c>
      <c r="BK41" s="11" t="str">
        <f>IFERROR(VLOOKUP($A41,'All Running Order'!$A$6:$CY$64,BK$102,FALSE),"")</f>
        <v/>
      </c>
      <c r="BL41" s="11" t="str">
        <f>IFERROR(VLOOKUP($A41,'All Running Order'!$A$6:$CY$64,BL$102,FALSE),"")</f>
        <v/>
      </c>
      <c r="BM41" s="11" t="str">
        <f>IFERROR(VLOOKUP($A41,'All Running Order'!$A$6:$CY$64,BM$102,FALSE),"")</f>
        <v/>
      </c>
      <c r="BN41" s="11" t="str">
        <f>IFERROR(VLOOKUP($A41,'All Running Order'!$A$6:$CY$64,BN$102,FALSE),"")</f>
        <v/>
      </c>
      <c r="BO41" s="11" t="str">
        <f>IFERROR(VLOOKUP($A41,'All Running Order'!$A$6:$CY$64,BO$102,FALSE),"")</f>
        <v/>
      </c>
      <c r="BP41" s="11" t="str">
        <f>IFERROR(VLOOKUP($A41,'All Running Order'!$A$6:$CY$64,BP$102,FALSE),"")</f>
        <v/>
      </c>
      <c r="BQ41" s="11" t="str">
        <f>IFERROR(VLOOKUP($A41,'All Running Order'!$A$6:$CY$64,BQ$102,FALSE),"")</f>
        <v/>
      </c>
      <c r="BR41" s="11" t="str">
        <f>IFERROR(VLOOKUP($A41,'All Running Order'!$A$6:$CY$64,BR$102,FALSE),"")</f>
        <v/>
      </c>
      <c r="BS41" s="11" t="str">
        <f>IFERROR(VLOOKUP($A41,'All Running Order'!$A$6:$CY$64,BS$102,FALSE),"")</f>
        <v/>
      </c>
      <c r="BT41" s="11" t="str">
        <f>IFERROR(VLOOKUP($A41,'All Running Order'!$A$6:$CY$64,BT$102,FALSE),"")</f>
        <v/>
      </c>
      <c r="BU41" s="11" t="str">
        <f>IFERROR(VLOOKUP($A41,'All Running Order'!$A$6:$CY$64,BU$102,FALSE),"")</f>
        <v/>
      </c>
      <c r="BV41" s="11" t="str">
        <f>IFERROR(VLOOKUP($A41,'All Running Order'!$A$6:$CY$64,BV$102,FALSE),"")</f>
        <v/>
      </c>
      <c r="BW41" s="11" t="str">
        <f>IFERROR(VLOOKUP($A41,'All Running Order'!$A$6:$CY$64,BW$102,FALSE),"")</f>
        <v/>
      </c>
      <c r="BX41" s="11" t="str">
        <f>IFERROR(VLOOKUP($A41,'All Running Order'!$A$6:$CY$64,BX$102,FALSE),"")</f>
        <v/>
      </c>
      <c r="BY41" s="11" t="str">
        <f>IFERROR(VLOOKUP($A41,'All Running Order'!$A$6:$CY$64,BY$102,FALSE),"")</f>
        <v/>
      </c>
      <c r="BZ41" s="11" t="str">
        <f>IFERROR(VLOOKUP($A41,'All Running Order'!$A$6:$CY$64,BZ$102,FALSE),"")</f>
        <v/>
      </c>
      <c r="CA41" s="11" t="str">
        <f>IFERROR(VLOOKUP($A41,'All Running Order'!$A$6:$CY$64,CA$102,FALSE),"")</f>
        <v/>
      </c>
      <c r="CB41" s="11" t="str">
        <f>IFERROR(VLOOKUP($A41,'All Running Order'!$A$6:$CY$64,CB$102,FALSE),"")</f>
        <v/>
      </c>
      <c r="CC41" s="11" t="str">
        <f>IFERROR(VLOOKUP($A41,'All Running Order'!$A$6:$CY$64,CC$102,FALSE),"")</f>
        <v/>
      </c>
      <c r="CD41" s="11" t="str">
        <f>IFERROR(VLOOKUP($A41,'All Running Order'!$A$6:$CY$64,CD$102,FALSE),"")</f>
        <v/>
      </c>
      <c r="CE41" s="11" t="str">
        <f>IFERROR(VLOOKUP($A41,'All Running Order'!$A$6:$CY$64,CE$102,FALSE),"")</f>
        <v/>
      </c>
      <c r="CF41" s="11" t="str">
        <f>IFERROR(VLOOKUP($A41,'All Running Order'!$A$6:$CY$64,CF$102,FALSE),"")</f>
        <v/>
      </c>
      <c r="CG41" s="11" t="str">
        <f>IFERROR(VLOOKUP($A41,'All Running Order'!$A$6:$CY$64,CG$102,FALSE),"")</f>
        <v/>
      </c>
      <c r="CH41" s="11" t="str">
        <f>IFERROR(VLOOKUP($A41,'All Running Order'!$A$6:$CY$64,CH$102,FALSE),"")</f>
        <v/>
      </c>
      <c r="CI41" s="11" t="str">
        <f>IFERROR(VLOOKUP($A41,'All Running Order'!$A$6:$CY$64,CI$102,FALSE),"")</f>
        <v/>
      </c>
      <c r="CJ41" s="11" t="str">
        <f>IFERROR(VLOOKUP($A41,'All Running Order'!$A$6:$CY$64,CJ$102,FALSE),"")</f>
        <v/>
      </c>
      <c r="CK41" s="11" t="str">
        <f>IFERROR(VLOOKUP($A41,'All Running Order'!$A$6:$CY$64,CK$102,FALSE),"")</f>
        <v/>
      </c>
      <c r="CL41" s="11" t="str">
        <f>IFERROR(VLOOKUP($A41,'All Running Order'!$A$6:$CY$64,CL$102,FALSE),"")</f>
        <v/>
      </c>
      <c r="CM41" s="11" t="str">
        <f>IFERROR(VLOOKUP($A41,'All Running Order'!$A$6:$CY$64,CM$102,FALSE),"")</f>
        <v/>
      </c>
      <c r="CN41" s="11" t="str">
        <f>IFERROR(VLOOKUP($A41,'All Running Order'!$A$6:$CY$64,CN$102,FALSE),"")</f>
        <v/>
      </c>
      <c r="CO41" s="11" t="str">
        <f>IFERROR(VLOOKUP($A41,'All Running Order'!$A$6:$CY$64,CO$102,FALSE),"")</f>
        <v/>
      </c>
      <c r="CP41" s="11" t="str">
        <f>IFERROR(VLOOKUP($A41,'All Running Order'!$A$6:$CY$64,CP$102,FALSE),"")</f>
        <v/>
      </c>
      <c r="CQ41" s="11" t="str">
        <f>IFERROR(VLOOKUP($A41,'All Running Order'!$A$6:$CY$64,CQ$102,FALSE),"")</f>
        <v/>
      </c>
      <c r="CR41" s="11" t="str">
        <f>IFERROR(VLOOKUP($A41,'All Running Order'!$A$6:$CY$64,CR$102,FALSE),"")</f>
        <v/>
      </c>
      <c r="CS41" s="11" t="str">
        <f>IFERROR(VLOOKUP($A41,'All Running Order'!$A$6:$CY$64,CS$102,FALSE),"")</f>
        <v/>
      </c>
      <c r="CT41" s="11" t="str">
        <f>IFERROR(VLOOKUP($A41,'All Running Order'!$A$6:$CY$64,CT$102,FALSE),"")</f>
        <v/>
      </c>
      <c r="CU41" s="11" t="str">
        <f>IFERROR(VLOOKUP($A41,'All Running Order'!$A$6:$CY$64,CU$102,FALSE),"")</f>
        <v/>
      </c>
      <c r="CV41" s="11" t="str">
        <f>IFERROR(VLOOKUP($A41,'All Running Order'!$A$6:$CY$64,CV$102,FALSE),"")</f>
        <v/>
      </c>
      <c r="CW41" s="11" t="str">
        <f>IFERROR(VLOOKUP($A41,'All Running Order'!$A$6:$CY$64,CW$102,FALSE),"")</f>
        <v/>
      </c>
      <c r="CX41" s="11" t="str">
        <f>IFERROR(VLOOKUP($A41,'All Running Order'!$A$6:$CY$64,CX$102,FALSE),"")</f>
        <v/>
      </c>
      <c r="CY41" s="11" t="str">
        <f>IFERROR(VLOOKUP($A41,'All Running Order'!$A$6:$CY$64,CY$102,FALSE),"")</f>
        <v/>
      </c>
    </row>
    <row r="42" spans="1:103" x14ac:dyDescent="0.45">
      <c r="A42" s="2">
        <v>37</v>
      </c>
      <c r="B42" s="11" t="str">
        <f>IFERROR(VLOOKUP($A42,'All Running Order'!$A$6:$CY$64,B$102,FALSE),"")</f>
        <v/>
      </c>
      <c r="C42" s="11" t="str">
        <f>IFERROR(VLOOKUP($A42,'All Running Order'!$A$6:$CY$64,C$102,FALSE),"")</f>
        <v/>
      </c>
      <c r="D42" s="11" t="str">
        <f>IFERROR(VLOOKUP($A42,'All Running Order'!$A$6:$CY$64,D$102,FALSE),"")</f>
        <v/>
      </c>
      <c r="E42" s="11" t="str">
        <f>IFERROR(VLOOKUP($A42,'All Running Order'!$A$6:$CY$64,E$102,FALSE),"")</f>
        <v/>
      </c>
      <c r="F42" s="11" t="str">
        <f>IFERROR(VLOOKUP($A42,'All Running Order'!$A$6:$CY$64,F$102,FALSE),"")</f>
        <v/>
      </c>
      <c r="G42" s="11" t="str">
        <f>IFERROR(VLOOKUP($A42,'All Running Order'!$A$6:$CY$64,G$102,FALSE),"")</f>
        <v/>
      </c>
      <c r="H42" s="11" t="str">
        <f>IFERROR(VLOOKUP($A42,'All Running Order'!$A$6:$CY$64,H$102,FALSE),"")</f>
        <v/>
      </c>
      <c r="I42" s="11" t="str">
        <f>IFERROR(VLOOKUP($A42,'All Running Order'!$A$6:$CY$64,I$102,FALSE),"")</f>
        <v/>
      </c>
      <c r="J42" s="11" t="str">
        <f>IFERROR(VLOOKUP($A42,'All Running Order'!$A$6:$CY$64,J$102,FALSE),"")</f>
        <v/>
      </c>
      <c r="K42" s="11" t="str">
        <f>IFERROR(VLOOKUP($A42,'All Running Order'!$A$6:$CY$64,K$102,FALSE),"")</f>
        <v/>
      </c>
      <c r="L42" s="11" t="str">
        <f>IFERROR(VLOOKUP($A42,'All Running Order'!$A$6:$CY$64,L$102,FALSE),"")</f>
        <v/>
      </c>
      <c r="M42" s="11" t="str">
        <f>IFERROR(VLOOKUP($A42,'All Running Order'!$A$6:$CY$64,M$102,FALSE),"")</f>
        <v/>
      </c>
      <c r="N42" s="11" t="str">
        <f>IFERROR(VLOOKUP($A42,'All Running Order'!$A$6:$CY$64,N$102,FALSE),"")</f>
        <v/>
      </c>
      <c r="O42" s="11" t="str">
        <f>IFERROR(VLOOKUP($A42,'All Running Order'!$A$6:$CY$64,O$102,FALSE),"")</f>
        <v/>
      </c>
      <c r="P42" s="11" t="str">
        <f>IFERROR(VLOOKUP($A42,'All Running Order'!$A$6:$CY$64,P$102,FALSE),"")</f>
        <v/>
      </c>
      <c r="Q42" s="11" t="str">
        <f>IFERROR(VLOOKUP($A42,'All Running Order'!$A$6:$CY$64,Q$102,FALSE),"")</f>
        <v/>
      </c>
      <c r="R42" s="11" t="str">
        <f>IFERROR(VLOOKUP($A42,'All Running Order'!$A$6:$CY$64,R$102,FALSE),"")</f>
        <v/>
      </c>
      <c r="S42" s="11" t="str">
        <f>IFERROR(VLOOKUP($A42,'All Running Order'!$A$6:$CY$64,S$102,FALSE),"")</f>
        <v/>
      </c>
      <c r="T42" s="11" t="str">
        <f>IFERROR(VLOOKUP($A42,'All Running Order'!$A$6:$CY$64,T$102,FALSE),"")</f>
        <v/>
      </c>
      <c r="U42" s="11" t="str">
        <f>IFERROR(VLOOKUP($A42,'All Running Order'!$A$6:$CY$64,U$102,FALSE),"")</f>
        <v/>
      </c>
      <c r="V42" s="11" t="str">
        <f>IFERROR(VLOOKUP($A42,'All Running Order'!$A$6:$CY$64,V$102,FALSE),"")</f>
        <v/>
      </c>
      <c r="W42" s="11" t="str">
        <f>IFERROR(VLOOKUP($A42,'All Running Order'!$A$6:$CY$64,W$102,FALSE),"")</f>
        <v/>
      </c>
      <c r="X42" s="11" t="str">
        <f>IFERROR(VLOOKUP($A42,'All Running Order'!$A$6:$CY$64,X$102,FALSE),"")</f>
        <v/>
      </c>
      <c r="Y42" s="11" t="str">
        <f>IFERROR(VLOOKUP($A42,'All Running Order'!$A$6:$CY$64,Y$102,FALSE),"")</f>
        <v/>
      </c>
      <c r="Z42" s="11" t="str">
        <f>IFERROR(VLOOKUP($A42,'All Running Order'!$A$6:$CY$64,Z$102,FALSE),"")</f>
        <v/>
      </c>
      <c r="AA42" s="11" t="str">
        <f>IFERROR(VLOOKUP($A42,'All Running Order'!$A$6:$CY$64,AA$102,FALSE),"")</f>
        <v/>
      </c>
      <c r="AB42" s="11" t="str">
        <f>IFERROR(VLOOKUP($A42,'All Running Order'!$A$6:$CY$64,AB$102,FALSE),"")</f>
        <v/>
      </c>
      <c r="AC42" s="11" t="str">
        <f>IFERROR(VLOOKUP($A42,'All Running Order'!$A$6:$CY$64,AC$102,FALSE),"")</f>
        <v/>
      </c>
      <c r="AD42" s="11" t="str">
        <f>IFERROR(VLOOKUP($A42,'All Running Order'!$A$6:$CY$64,AD$102,FALSE),"")</f>
        <v/>
      </c>
      <c r="AE42" s="11" t="str">
        <f>IFERROR(VLOOKUP($A42,'All Running Order'!$A$6:$CY$64,AE$102,FALSE),"")</f>
        <v/>
      </c>
      <c r="AF42" s="11" t="str">
        <f>IFERROR(VLOOKUP($A42,'All Running Order'!$A$6:$CY$64,AF$102,FALSE),"")</f>
        <v/>
      </c>
      <c r="AG42" s="11" t="str">
        <f>IFERROR(VLOOKUP($A42,'All Running Order'!$A$6:$CY$64,AG$102,FALSE),"")</f>
        <v/>
      </c>
      <c r="AH42" s="11" t="str">
        <f>IFERROR(VLOOKUP($A42,'All Running Order'!$A$6:$CY$64,AH$102,FALSE),"")</f>
        <v/>
      </c>
      <c r="AI42" s="11" t="str">
        <f>IFERROR(VLOOKUP($A42,'All Running Order'!$A$6:$CY$64,AI$102,FALSE),"")</f>
        <v/>
      </c>
      <c r="AJ42" s="11" t="str">
        <f>IFERROR(VLOOKUP($A42,'All Running Order'!$A$6:$CY$64,AJ$102,FALSE),"")</f>
        <v/>
      </c>
      <c r="AK42" s="11" t="str">
        <f>IFERROR(VLOOKUP($A42,'All Running Order'!$A$6:$CY$64,AK$102,FALSE),"")</f>
        <v/>
      </c>
      <c r="AL42" s="11" t="str">
        <f>IFERROR(VLOOKUP($A42,'All Running Order'!$A$6:$CY$64,AL$102,FALSE),"")</f>
        <v/>
      </c>
      <c r="AM42" s="11" t="str">
        <f>IFERROR(VLOOKUP($A42,'All Running Order'!$A$6:$CY$64,AM$102,FALSE),"")</f>
        <v/>
      </c>
      <c r="AN42" s="11" t="str">
        <f>IFERROR(VLOOKUP($A42,'All Running Order'!$A$6:$CY$64,AN$102,FALSE),"")</f>
        <v/>
      </c>
      <c r="AO42" s="11" t="str">
        <f>IFERROR(VLOOKUP($A42,'All Running Order'!$A$6:$CY$64,AO$102,FALSE),"")</f>
        <v/>
      </c>
      <c r="AP42" s="11" t="str">
        <f>IFERROR(VLOOKUP($A42,'All Running Order'!$A$6:$CY$64,AP$102,FALSE),"")</f>
        <v/>
      </c>
      <c r="AQ42" s="11" t="str">
        <f>IFERROR(VLOOKUP($A42,'All Running Order'!$A$6:$CY$64,AQ$102,FALSE),"")</f>
        <v/>
      </c>
      <c r="AR42" s="11" t="str">
        <f>IFERROR(VLOOKUP($A42,'All Running Order'!$A$6:$CY$64,AR$102,FALSE),"")</f>
        <v/>
      </c>
      <c r="AS42" s="11" t="str">
        <f>IFERROR(VLOOKUP($A42,'All Running Order'!$A$6:$CY$64,AS$102,FALSE),"")</f>
        <v/>
      </c>
      <c r="AT42" s="11" t="str">
        <f>IFERROR(VLOOKUP($A42,'All Running Order'!$A$6:$CY$64,AT$102,FALSE),"")</f>
        <v/>
      </c>
      <c r="AU42" s="11" t="str">
        <f>IFERROR(VLOOKUP($A42,'All Running Order'!$A$6:$CY$64,AU$102,FALSE),"")</f>
        <v/>
      </c>
      <c r="AV42" s="11" t="str">
        <f>IFERROR(VLOOKUP($A42,'All Running Order'!$A$6:$CY$64,AV$102,FALSE),"")</f>
        <v/>
      </c>
      <c r="AW42" s="11" t="str">
        <f>IFERROR(VLOOKUP($A42,'All Running Order'!$A$6:$CY$64,AW$102,FALSE),"")</f>
        <v/>
      </c>
      <c r="AX42" s="11" t="str">
        <f>IFERROR(VLOOKUP($A42,'All Running Order'!$A$6:$CY$64,AX$102,FALSE),"")</f>
        <v/>
      </c>
      <c r="AY42" s="11" t="str">
        <f>IFERROR(VLOOKUP($A42,'All Running Order'!$A$6:$CY$64,AY$102,FALSE),"")</f>
        <v/>
      </c>
      <c r="AZ42" s="11" t="str">
        <f>IFERROR(VLOOKUP($A42,'All Running Order'!$A$6:$CY$64,AZ$102,FALSE),"")</f>
        <v/>
      </c>
      <c r="BA42" s="11" t="str">
        <f>IFERROR(VLOOKUP($A42,'All Running Order'!$A$6:$CY$64,BA$102,FALSE),"")</f>
        <v/>
      </c>
      <c r="BB42" s="11" t="str">
        <f>IFERROR(VLOOKUP($A42,'All Running Order'!$A$6:$CY$64,BB$102,FALSE),"")</f>
        <v/>
      </c>
      <c r="BC42" s="11" t="str">
        <f>IFERROR(VLOOKUP($A42,'All Running Order'!$A$6:$CY$64,BC$102,FALSE),"")</f>
        <v/>
      </c>
      <c r="BD42" s="11" t="str">
        <f>IFERROR(VLOOKUP($A42,'All Running Order'!$A$6:$CY$64,BD$102,FALSE),"")</f>
        <v/>
      </c>
      <c r="BE42" s="11" t="str">
        <f>IFERROR(VLOOKUP($A42,'All Running Order'!$A$6:$CY$64,BE$102,FALSE),"")</f>
        <v/>
      </c>
      <c r="BF42" s="11" t="str">
        <f>IFERROR(VLOOKUP($A42,'All Running Order'!$A$6:$CY$64,BF$102,FALSE),"")</f>
        <v/>
      </c>
      <c r="BG42" s="11" t="str">
        <f>IFERROR(VLOOKUP($A42,'All Running Order'!$A$6:$CY$64,BG$102,FALSE),"")</f>
        <v/>
      </c>
      <c r="BH42" s="11" t="str">
        <f>IFERROR(VLOOKUP($A42,'All Running Order'!$A$6:$CY$64,BH$102,FALSE),"")</f>
        <v/>
      </c>
      <c r="BI42" s="11" t="str">
        <f>IFERROR(VLOOKUP($A42,'All Running Order'!$A$6:$CY$64,BI$102,FALSE),"")</f>
        <v/>
      </c>
      <c r="BJ42" s="11" t="str">
        <f>IFERROR(VLOOKUP($A42,'All Running Order'!$A$6:$CY$64,BJ$102,FALSE),"")</f>
        <v/>
      </c>
      <c r="BK42" s="11" t="str">
        <f>IFERROR(VLOOKUP($A42,'All Running Order'!$A$6:$CY$64,BK$102,FALSE),"")</f>
        <v/>
      </c>
      <c r="BL42" s="11" t="str">
        <f>IFERROR(VLOOKUP($A42,'All Running Order'!$A$6:$CY$64,BL$102,FALSE),"")</f>
        <v/>
      </c>
      <c r="BM42" s="11" t="str">
        <f>IFERROR(VLOOKUP($A42,'All Running Order'!$A$6:$CY$64,BM$102,FALSE),"")</f>
        <v/>
      </c>
      <c r="BN42" s="11" t="str">
        <f>IFERROR(VLOOKUP($A42,'All Running Order'!$A$6:$CY$64,BN$102,FALSE),"")</f>
        <v/>
      </c>
      <c r="BO42" s="11" t="str">
        <f>IFERROR(VLOOKUP($A42,'All Running Order'!$A$6:$CY$64,BO$102,FALSE),"")</f>
        <v/>
      </c>
      <c r="BP42" s="11" t="str">
        <f>IFERROR(VLOOKUP($A42,'All Running Order'!$A$6:$CY$64,BP$102,FALSE),"")</f>
        <v/>
      </c>
      <c r="BQ42" s="11" t="str">
        <f>IFERROR(VLOOKUP($A42,'All Running Order'!$A$6:$CY$64,BQ$102,FALSE),"")</f>
        <v/>
      </c>
      <c r="BR42" s="11" t="str">
        <f>IFERROR(VLOOKUP($A42,'All Running Order'!$A$6:$CY$64,BR$102,FALSE),"")</f>
        <v/>
      </c>
      <c r="BS42" s="11" t="str">
        <f>IFERROR(VLOOKUP($A42,'All Running Order'!$A$6:$CY$64,BS$102,FALSE),"")</f>
        <v/>
      </c>
      <c r="BT42" s="11" t="str">
        <f>IFERROR(VLOOKUP($A42,'All Running Order'!$A$6:$CY$64,BT$102,FALSE),"")</f>
        <v/>
      </c>
      <c r="BU42" s="11" t="str">
        <f>IFERROR(VLOOKUP($A42,'All Running Order'!$A$6:$CY$64,BU$102,FALSE),"")</f>
        <v/>
      </c>
      <c r="BV42" s="11" t="str">
        <f>IFERROR(VLOOKUP($A42,'All Running Order'!$A$6:$CY$64,BV$102,FALSE),"")</f>
        <v/>
      </c>
      <c r="BW42" s="11" t="str">
        <f>IFERROR(VLOOKUP($A42,'All Running Order'!$A$6:$CY$64,BW$102,FALSE),"")</f>
        <v/>
      </c>
      <c r="BX42" s="11" t="str">
        <f>IFERROR(VLOOKUP($A42,'All Running Order'!$A$6:$CY$64,BX$102,FALSE),"")</f>
        <v/>
      </c>
      <c r="BY42" s="11" t="str">
        <f>IFERROR(VLOOKUP($A42,'All Running Order'!$A$6:$CY$64,BY$102,FALSE),"")</f>
        <v/>
      </c>
      <c r="BZ42" s="11" t="str">
        <f>IFERROR(VLOOKUP($A42,'All Running Order'!$A$6:$CY$64,BZ$102,FALSE),"")</f>
        <v/>
      </c>
      <c r="CA42" s="11" t="str">
        <f>IFERROR(VLOOKUP($A42,'All Running Order'!$A$6:$CY$64,CA$102,FALSE),"")</f>
        <v/>
      </c>
      <c r="CB42" s="11" t="str">
        <f>IFERROR(VLOOKUP($A42,'All Running Order'!$A$6:$CY$64,CB$102,FALSE),"")</f>
        <v/>
      </c>
      <c r="CC42" s="11" t="str">
        <f>IFERROR(VLOOKUP($A42,'All Running Order'!$A$6:$CY$64,CC$102,FALSE),"")</f>
        <v/>
      </c>
      <c r="CD42" s="11" t="str">
        <f>IFERROR(VLOOKUP($A42,'All Running Order'!$A$6:$CY$64,CD$102,FALSE),"")</f>
        <v/>
      </c>
      <c r="CE42" s="11" t="str">
        <f>IFERROR(VLOOKUP($A42,'All Running Order'!$A$6:$CY$64,CE$102,FALSE),"")</f>
        <v/>
      </c>
      <c r="CF42" s="11" t="str">
        <f>IFERROR(VLOOKUP($A42,'All Running Order'!$A$6:$CY$64,CF$102,FALSE),"")</f>
        <v/>
      </c>
      <c r="CG42" s="11" t="str">
        <f>IFERROR(VLOOKUP($A42,'All Running Order'!$A$6:$CY$64,CG$102,FALSE),"")</f>
        <v/>
      </c>
      <c r="CH42" s="11" t="str">
        <f>IFERROR(VLOOKUP($A42,'All Running Order'!$A$6:$CY$64,CH$102,FALSE),"")</f>
        <v/>
      </c>
      <c r="CI42" s="11" t="str">
        <f>IFERROR(VLOOKUP($A42,'All Running Order'!$A$6:$CY$64,CI$102,FALSE),"")</f>
        <v/>
      </c>
      <c r="CJ42" s="11" t="str">
        <f>IFERROR(VLOOKUP($A42,'All Running Order'!$A$6:$CY$64,CJ$102,FALSE),"")</f>
        <v/>
      </c>
      <c r="CK42" s="11" t="str">
        <f>IFERROR(VLOOKUP($A42,'All Running Order'!$A$6:$CY$64,CK$102,FALSE),"")</f>
        <v/>
      </c>
      <c r="CL42" s="11" t="str">
        <f>IFERROR(VLOOKUP($A42,'All Running Order'!$A$6:$CY$64,CL$102,FALSE),"")</f>
        <v/>
      </c>
      <c r="CM42" s="11" t="str">
        <f>IFERROR(VLOOKUP($A42,'All Running Order'!$A$6:$CY$64,CM$102,FALSE),"")</f>
        <v/>
      </c>
      <c r="CN42" s="11" t="str">
        <f>IFERROR(VLOOKUP($A42,'All Running Order'!$A$6:$CY$64,CN$102,FALSE),"")</f>
        <v/>
      </c>
      <c r="CO42" s="11" t="str">
        <f>IFERROR(VLOOKUP($A42,'All Running Order'!$A$6:$CY$64,CO$102,FALSE),"")</f>
        <v/>
      </c>
      <c r="CP42" s="11" t="str">
        <f>IFERROR(VLOOKUP($A42,'All Running Order'!$A$6:$CY$64,CP$102,FALSE),"")</f>
        <v/>
      </c>
      <c r="CQ42" s="11" t="str">
        <f>IFERROR(VLOOKUP($A42,'All Running Order'!$A$6:$CY$64,CQ$102,FALSE),"")</f>
        <v/>
      </c>
      <c r="CR42" s="11" t="str">
        <f>IFERROR(VLOOKUP($A42,'All Running Order'!$A$6:$CY$64,CR$102,FALSE),"")</f>
        <v/>
      </c>
      <c r="CS42" s="11" t="str">
        <f>IFERROR(VLOOKUP($A42,'All Running Order'!$A$6:$CY$64,CS$102,FALSE),"")</f>
        <v/>
      </c>
      <c r="CT42" s="11" t="str">
        <f>IFERROR(VLOOKUP($A42,'All Running Order'!$A$6:$CY$64,CT$102,FALSE),"")</f>
        <v/>
      </c>
      <c r="CU42" s="11" t="str">
        <f>IFERROR(VLOOKUP($A42,'All Running Order'!$A$6:$CY$64,CU$102,FALSE),"")</f>
        <v/>
      </c>
      <c r="CV42" s="11" t="str">
        <f>IFERROR(VLOOKUP($A42,'All Running Order'!$A$6:$CY$64,CV$102,FALSE),"")</f>
        <v/>
      </c>
      <c r="CW42" s="11" t="str">
        <f>IFERROR(VLOOKUP($A42,'All Running Order'!$A$6:$CY$64,CW$102,FALSE),"")</f>
        <v/>
      </c>
      <c r="CX42" s="11" t="str">
        <f>IFERROR(VLOOKUP($A42,'All Running Order'!$A$6:$CY$64,CX$102,FALSE),"")</f>
        <v/>
      </c>
      <c r="CY42" s="11" t="str">
        <f>IFERROR(VLOOKUP($A42,'All Running Order'!$A$6:$CY$64,CY$102,FALSE),"")</f>
        <v/>
      </c>
    </row>
    <row r="43" spans="1:103" x14ac:dyDescent="0.45">
      <c r="A43" s="2">
        <v>38</v>
      </c>
      <c r="B43" s="11" t="str">
        <f>IFERROR(VLOOKUP($A43,'All Running Order'!$A$6:$CY$64,B$102,FALSE),"")</f>
        <v/>
      </c>
      <c r="C43" s="11" t="str">
        <f>IFERROR(VLOOKUP($A43,'All Running Order'!$A$6:$CY$64,C$102,FALSE),"")</f>
        <v/>
      </c>
      <c r="D43" s="11" t="str">
        <f>IFERROR(VLOOKUP($A43,'All Running Order'!$A$6:$CY$64,D$102,FALSE),"")</f>
        <v/>
      </c>
      <c r="E43" s="11" t="str">
        <f>IFERROR(VLOOKUP($A43,'All Running Order'!$A$6:$CY$64,E$102,FALSE),"")</f>
        <v/>
      </c>
      <c r="F43" s="11" t="str">
        <f>IFERROR(VLOOKUP($A43,'All Running Order'!$A$6:$CY$64,F$102,FALSE),"")</f>
        <v/>
      </c>
      <c r="G43" s="11" t="str">
        <f>IFERROR(VLOOKUP($A43,'All Running Order'!$A$6:$CY$64,G$102,FALSE),"")</f>
        <v/>
      </c>
      <c r="H43" s="11" t="str">
        <f>IFERROR(VLOOKUP($A43,'All Running Order'!$A$6:$CY$64,H$102,FALSE),"")</f>
        <v/>
      </c>
      <c r="I43" s="11" t="str">
        <f>IFERROR(VLOOKUP($A43,'All Running Order'!$A$6:$CY$64,I$102,FALSE),"")</f>
        <v/>
      </c>
      <c r="J43" s="11" t="str">
        <f>IFERROR(VLOOKUP($A43,'All Running Order'!$A$6:$CY$64,J$102,FALSE),"")</f>
        <v/>
      </c>
      <c r="K43" s="11" t="str">
        <f>IFERROR(VLOOKUP($A43,'All Running Order'!$A$6:$CY$64,K$102,FALSE),"")</f>
        <v/>
      </c>
      <c r="L43" s="11" t="str">
        <f>IFERROR(VLOOKUP($A43,'All Running Order'!$A$6:$CY$64,L$102,FALSE),"")</f>
        <v/>
      </c>
      <c r="M43" s="11" t="str">
        <f>IFERROR(VLOOKUP($A43,'All Running Order'!$A$6:$CY$64,M$102,FALSE),"")</f>
        <v/>
      </c>
      <c r="N43" s="11" t="str">
        <f>IFERROR(VLOOKUP($A43,'All Running Order'!$A$6:$CY$64,N$102,FALSE),"")</f>
        <v/>
      </c>
      <c r="O43" s="11" t="str">
        <f>IFERROR(VLOOKUP($A43,'All Running Order'!$A$6:$CY$64,O$102,FALSE),"")</f>
        <v/>
      </c>
      <c r="P43" s="11" t="str">
        <f>IFERROR(VLOOKUP($A43,'All Running Order'!$A$6:$CY$64,P$102,FALSE),"")</f>
        <v/>
      </c>
      <c r="Q43" s="11" t="str">
        <f>IFERROR(VLOOKUP($A43,'All Running Order'!$A$6:$CY$64,Q$102,FALSE),"")</f>
        <v/>
      </c>
      <c r="R43" s="11" t="str">
        <f>IFERROR(VLOOKUP($A43,'All Running Order'!$A$6:$CY$64,R$102,FALSE),"")</f>
        <v/>
      </c>
      <c r="S43" s="11" t="str">
        <f>IFERROR(VLOOKUP($A43,'All Running Order'!$A$6:$CY$64,S$102,FALSE),"")</f>
        <v/>
      </c>
      <c r="T43" s="11" t="str">
        <f>IFERROR(VLOOKUP($A43,'All Running Order'!$A$6:$CY$64,T$102,FALSE),"")</f>
        <v/>
      </c>
      <c r="U43" s="11" t="str">
        <f>IFERROR(VLOOKUP($A43,'All Running Order'!$A$6:$CY$64,U$102,FALSE),"")</f>
        <v/>
      </c>
      <c r="V43" s="11" t="str">
        <f>IFERROR(VLOOKUP($A43,'All Running Order'!$A$6:$CY$64,V$102,FALSE),"")</f>
        <v/>
      </c>
      <c r="W43" s="11" t="str">
        <f>IFERROR(VLOOKUP($A43,'All Running Order'!$A$6:$CY$64,W$102,FALSE),"")</f>
        <v/>
      </c>
      <c r="X43" s="11" t="str">
        <f>IFERROR(VLOOKUP($A43,'All Running Order'!$A$6:$CY$64,X$102,FALSE),"")</f>
        <v/>
      </c>
      <c r="Y43" s="11" t="str">
        <f>IFERROR(VLOOKUP($A43,'All Running Order'!$A$6:$CY$64,Y$102,FALSE),"")</f>
        <v/>
      </c>
      <c r="Z43" s="11" t="str">
        <f>IFERROR(VLOOKUP($A43,'All Running Order'!$A$6:$CY$64,Z$102,FALSE),"")</f>
        <v/>
      </c>
      <c r="AA43" s="11" t="str">
        <f>IFERROR(VLOOKUP($A43,'All Running Order'!$A$6:$CY$64,AA$102,FALSE),"")</f>
        <v/>
      </c>
      <c r="AB43" s="11" t="str">
        <f>IFERROR(VLOOKUP($A43,'All Running Order'!$A$6:$CY$64,AB$102,FALSE),"")</f>
        <v/>
      </c>
      <c r="AC43" s="11" t="str">
        <f>IFERROR(VLOOKUP($A43,'All Running Order'!$A$6:$CY$64,AC$102,FALSE),"")</f>
        <v/>
      </c>
      <c r="AD43" s="11" t="str">
        <f>IFERROR(VLOOKUP($A43,'All Running Order'!$A$6:$CY$64,AD$102,FALSE),"")</f>
        <v/>
      </c>
      <c r="AE43" s="11" t="str">
        <f>IFERROR(VLOOKUP($A43,'All Running Order'!$A$6:$CY$64,AE$102,FALSE),"")</f>
        <v/>
      </c>
      <c r="AF43" s="11" t="str">
        <f>IFERROR(VLOOKUP($A43,'All Running Order'!$A$6:$CY$64,AF$102,FALSE),"")</f>
        <v/>
      </c>
      <c r="AG43" s="11" t="str">
        <f>IFERROR(VLOOKUP($A43,'All Running Order'!$A$6:$CY$64,AG$102,FALSE),"")</f>
        <v/>
      </c>
      <c r="AH43" s="11" t="str">
        <f>IFERROR(VLOOKUP($A43,'All Running Order'!$A$6:$CY$64,AH$102,FALSE),"")</f>
        <v/>
      </c>
      <c r="AI43" s="11" t="str">
        <f>IFERROR(VLOOKUP($A43,'All Running Order'!$A$6:$CY$64,AI$102,FALSE),"")</f>
        <v/>
      </c>
      <c r="AJ43" s="11" t="str">
        <f>IFERROR(VLOOKUP($A43,'All Running Order'!$A$6:$CY$64,AJ$102,FALSE),"")</f>
        <v/>
      </c>
      <c r="AK43" s="11" t="str">
        <f>IFERROR(VLOOKUP($A43,'All Running Order'!$A$6:$CY$64,AK$102,FALSE),"")</f>
        <v/>
      </c>
      <c r="AL43" s="11" t="str">
        <f>IFERROR(VLOOKUP($A43,'All Running Order'!$A$6:$CY$64,AL$102,FALSE),"")</f>
        <v/>
      </c>
      <c r="AM43" s="11" t="str">
        <f>IFERROR(VLOOKUP($A43,'All Running Order'!$A$6:$CY$64,AM$102,FALSE),"")</f>
        <v/>
      </c>
      <c r="AN43" s="11" t="str">
        <f>IFERROR(VLOOKUP($A43,'All Running Order'!$A$6:$CY$64,AN$102,FALSE),"")</f>
        <v/>
      </c>
      <c r="AO43" s="11" t="str">
        <f>IFERROR(VLOOKUP($A43,'All Running Order'!$A$6:$CY$64,AO$102,FALSE),"")</f>
        <v/>
      </c>
      <c r="AP43" s="11" t="str">
        <f>IFERROR(VLOOKUP($A43,'All Running Order'!$A$6:$CY$64,AP$102,FALSE),"")</f>
        <v/>
      </c>
      <c r="AQ43" s="11" t="str">
        <f>IFERROR(VLOOKUP($A43,'All Running Order'!$A$6:$CY$64,AQ$102,FALSE),"")</f>
        <v/>
      </c>
      <c r="AR43" s="11" t="str">
        <f>IFERROR(VLOOKUP($A43,'All Running Order'!$A$6:$CY$64,AR$102,FALSE),"")</f>
        <v/>
      </c>
      <c r="AS43" s="11" t="str">
        <f>IFERROR(VLOOKUP($A43,'All Running Order'!$A$6:$CY$64,AS$102,FALSE),"")</f>
        <v/>
      </c>
      <c r="AT43" s="11" t="str">
        <f>IFERROR(VLOOKUP($A43,'All Running Order'!$A$6:$CY$64,AT$102,FALSE),"")</f>
        <v/>
      </c>
      <c r="AU43" s="11" t="str">
        <f>IFERROR(VLOOKUP($A43,'All Running Order'!$A$6:$CY$64,AU$102,FALSE),"")</f>
        <v/>
      </c>
      <c r="AV43" s="11" t="str">
        <f>IFERROR(VLOOKUP($A43,'All Running Order'!$A$6:$CY$64,AV$102,FALSE),"")</f>
        <v/>
      </c>
      <c r="AW43" s="11" t="str">
        <f>IFERROR(VLOOKUP($A43,'All Running Order'!$A$6:$CY$64,AW$102,FALSE),"")</f>
        <v/>
      </c>
      <c r="AX43" s="11" t="str">
        <f>IFERROR(VLOOKUP($A43,'All Running Order'!$A$6:$CY$64,AX$102,FALSE),"")</f>
        <v/>
      </c>
      <c r="AY43" s="11" t="str">
        <f>IFERROR(VLOOKUP($A43,'All Running Order'!$A$6:$CY$64,AY$102,FALSE),"")</f>
        <v/>
      </c>
      <c r="AZ43" s="11" t="str">
        <f>IFERROR(VLOOKUP($A43,'All Running Order'!$A$6:$CY$64,AZ$102,FALSE),"")</f>
        <v/>
      </c>
      <c r="BA43" s="11" t="str">
        <f>IFERROR(VLOOKUP($A43,'All Running Order'!$A$6:$CY$64,BA$102,FALSE),"")</f>
        <v/>
      </c>
      <c r="BB43" s="11" t="str">
        <f>IFERROR(VLOOKUP($A43,'All Running Order'!$A$6:$CY$64,BB$102,FALSE),"")</f>
        <v/>
      </c>
      <c r="BC43" s="11" t="str">
        <f>IFERROR(VLOOKUP($A43,'All Running Order'!$A$6:$CY$64,BC$102,FALSE),"")</f>
        <v/>
      </c>
      <c r="BD43" s="11" t="str">
        <f>IFERROR(VLOOKUP($A43,'All Running Order'!$A$6:$CY$64,BD$102,FALSE),"")</f>
        <v/>
      </c>
      <c r="BE43" s="11" t="str">
        <f>IFERROR(VLOOKUP($A43,'All Running Order'!$A$6:$CY$64,BE$102,FALSE),"")</f>
        <v/>
      </c>
      <c r="BF43" s="11" t="str">
        <f>IFERROR(VLOOKUP($A43,'All Running Order'!$A$6:$CY$64,BF$102,FALSE),"")</f>
        <v/>
      </c>
      <c r="BG43" s="11" t="str">
        <f>IFERROR(VLOOKUP($A43,'All Running Order'!$A$6:$CY$64,BG$102,FALSE),"")</f>
        <v/>
      </c>
      <c r="BH43" s="11" t="str">
        <f>IFERROR(VLOOKUP($A43,'All Running Order'!$A$6:$CY$64,BH$102,FALSE),"")</f>
        <v/>
      </c>
      <c r="BI43" s="11" t="str">
        <f>IFERROR(VLOOKUP($A43,'All Running Order'!$A$6:$CY$64,BI$102,FALSE),"")</f>
        <v/>
      </c>
      <c r="BJ43" s="11" t="str">
        <f>IFERROR(VLOOKUP($A43,'All Running Order'!$A$6:$CY$64,BJ$102,FALSE),"")</f>
        <v/>
      </c>
      <c r="BK43" s="11" t="str">
        <f>IFERROR(VLOOKUP($A43,'All Running Order'!$A$6:$CY$64,BK$102,FALSE),"")</f>
        <v/>
      </c>
      <c r="BL43" s="11" t="str">
        <f>IFERROR(VLOOKUP($A43,'All Running Order'!$A$6:$CY$64,BL$102,FALSE),"")</f>
        <v/>
      </c>
      <c r="BM43" s="11" t="str">
        <f>IFERROR(VLOOKUP($A43,'All Running Order'!$A$6:$CY$64,BM$102,FALSE),"")</f>
        <v/>
      </c>
      <c r="BN43" s="11" t="str">
        <f>IFERROR(VLOOKUP($A43,'All Running Order'!$A$6:$CY$64,BN$102,FALSE),"")</f>
        <v/>
      </c>
      <c r="BO43" s="11" t="str">
        <f>IFERROR(VLOOKUP($A43,'All Running Order'!$A$6:$CY$64,BO$102,FALSE),"")</f>
        <v/>
      </c>
      <c r="BP43" s="11" t="str">
        <f>IFERROR(VLOOKUP($A43,'All Running Order'!$A$6:$CY$64,BP$102,FALSE),"")</f>
        <v/>
      </c>
      <c r="BQ43" s="11" t="str">
        <f>IFERROR(VLOOKUP($A43,'All Running Order'!$A$6:$CY$64,BQ$102,FALSE),"")</f>
        <v/>
      </c>
      <c r="BR43" s="11" t="str">
        <f>IFERROR(VLOOKUP($A43,'All Running Order'!$A$6:$CY$64,BR$102,FALSE),"")</f>
        <v/>
      </c>
      <c r="BS43" s="11" t="str">
        <f>IFERROR(VLOOKUP($A43,'All Running Order'!$A$6:$CY$64,BS$102,FALSE),"")</f>
        <v/>
      </c>
      <c r="BT43" s="11" t="str">
        <f>IFERROR(VLOOKUP($A43,'All Running Order'!$A$6:$CY$64,BT$102,FALSE),"")</f>
        <v/>
      </c>
      <c r="BU43" s="11" t="str">
        <f>IFERROR(VLOOKUP($A43,'All Running Order'!$A$6:$CY$64,BU$102,FALSE),"")</f>
        <v/>
      </c>
      <c r="BV43" s="11" t="str">
        <f>IFERROR(VLOOKUP($A43,'All Running Order'!$A$6:$CY$64,BV$102,FALSE),"")</f>
        <v/>
      </c>
      <c r="BW43" s="11" t="str">
        <f>IFERROR(VLOOKUP($A43,'All Running Order'!$A$6:$CY$64,BW$102,FALSE),"")</f>
        <v/>
      </c>
      <c r="BX43" s="11" t="str">
        <f>IFERROR(VLOOKUP($A43,'All Running Order'!$A$6:$CY$64,BX$102,FALSE),"")</f>
        <v/>
      </c>
      <c r="BY43" s="11" t="str">
        <f>IFERROR(VLOOKUP($A43,'All Running Order'!$A$6:$CY$64,BY$102,FALSE),"")</f>
        <v/>
      </c>
      <c r="BZ43" s="11" t="str">
        <f>IFERROR(VLOOKUP($A43,'All Running Order'!$A$6:$CY$64,BZ$102,FALSE),"")</f>
        <v/>
      </c>
      <c r="CA43" s="11" t="str">
        <f>IFERROR(VLOOKUP($A43,'All Running Order'!$A$6:$CY$64,CA$102,FALSE),"")</f>
        <v/>
      </c>
      <c r="CB43" s="11" t="str">
        <f>IFERROR(VLOOKUP($A43,'All Running Order'!$A$6:$CY$64,CB$102,FALSE),"")</f>
        <v/>
      </c>
      <c r="CC43" s="11" t="str">
        <f>IFERROR(VLOOKUP($A43,'All Running Order'!$A$6:$CY$64,CC$102,FALSE),"")</f>
        <v/>
      </c>
      <c r="CD43" s="11" t="str">
        <f>IFERROR(VLOOKUP($A43,'All Running Order'!$A$6:$CY$64,CD$102,FALSE),"")</f>
        <v/>
      </c>
      <c r="CE43" s="11" t="str">
        <f>IFERROR(VLOOKUP($A43,'All Running Order'!$A$6:$CY$64,CE$102,FALSE),"")</f>
        <v/>
      </c>
      <c r="CF43" s="11" t="str">
        <f>IFERROR(VLOOKUP($A43,'All Running Order'!$A$6:$CY$64,CF$102,FALSE),"")</f>
        <v/>
      </c>
      <c r="CG43" s="11" t="str">
        <f>IFERROR(VLOOKUP($A43,'All Running Order'!$A$6:$CY$64,CG$102,FALSE),"")</f>
        <v/>
      </c>
      <c r="CH43" s="11" t="str">
        <f>IFERROR(VLOOKUP($A43,'All Running Order'!$A$6:$CY$64,CH$102,FALSE),"")</f>
        <v/>
      </c>
      <c r="CI43" s="11" t="str">
        <f>IFERROR(VLOOKUP($A43,'All Running Order'!$A$6:$CY$64,CI$102,FALSE),"")</f>
        <v/>
      </c>
      <c r="CJ43" s="11" t="str">
        <f>IFERROR(VLOOKUP($A43,'All Running Order'!$A$6:$CY$64,CJ$102,FALSE),"")</f>
        <v/>
      </c>
      <c r="CK43" s="11" t="str">
        <f>IFERROR(VLOOKUP($A43,'All Running Order'!$A$6:$CY$64,CK$102,FALSE),"")</f>
        <v/>
      </c>
      <c r="CL43" s="11" t="str">
        <f>IFERROR(VLOOKUP($A43,'All Running Order'!$A$6:$CY$64,CL$102,FALSE),"")</f>
        <v/>
      </c>
      <c r="CM43" s="11" t="str">
        <f>IFERROR(VLOOKUP($A43,'All Running Order'!$A$6:$CY$64,CM$102,FALSE),"")</f>
        <v/>
      </c>
      <c r="CN43" s="11" t="str">
        <f>IFERROR(VLOOKUP($A43,'All Running Order'!$A$6:$CY$64,CN$102,FALSE),"")</f>
        <v/>
      </c>
      <c r="CO43" s="11" t="str">
        <f>IFERROR(VLOOKUP($A43,'All Running Order'!$A$6:$CY$64,CO$102,FALSE),"")</f>
        <v/>
      </c>
      <c r="CP43" s="11" t="str">
        <f>IFERROR(VLOOKUP($A43,'All Running Order'!$A$6:$CY$64,CP$102,FALSE),"")</f>
        <v/>
      </c>
      <c r="CQ43" s="11" t="str">
        <f>IFERROR(VLOOKUP($A43,'All Running Order'!$A$6:$CY$64,CQ$102,FALSE),"")</f>
        <v/>
      </c>
      <c r="CR43" s="11" t="str">
        <f>IFERROR(VLOOKUP($A43,'All Running Order'!$A$6:$CY$64,CR$102,FALSE),"")</f>
        <v/>
      </c>
      <c r="CS43" s="11" t="str">
        <f>IFERROR(VLOOKUP($A43,'All Running Order'!$A$6:$CY$64,CS$102,FALSE),"")</f>
        <v/>
      </c>
      <c r="CT43" s="11" t="str">
        <f>IFERROR(VLOOKUP($A43,'All Running Order'!$A$6:$CY$64,CT$102,FALSE),"")</f>
        <v/>
      </c>
      <c r="CU43" s="11" t="str">
        <f>IFERROR(VLOOKUP($A43,'All Running Order'!$A$6:$CY$64,CU$102,FALSE),"")</f>
        <v/>
      </c>
      <c r="CV43" s="11" t="str">
        <f>IFERROR(VLOOKUP($A43,'All Running Order'!$A$6:$CY$64,CV$102,FALSE),"")</f>
        <v/>
      </c>
      <c r="CW43" s="11" t="str">
        <f>IFERROR(VLOOKUP($A43,'All Running Order'!$A$6:$CY$64,CW$102,FALSE),"")</f>
        <v/>
      </c>
      <c r="CX43" s="11" t="str">
        <f>IFERROR(VLOOKUP($A43,'All Running Order'!$A$6:$CY$64,CX$102,FALSE),"")</f>
        <v/>
      </c>
      <c r="CY43" s="11" t="str">
        <f>IFERROR(VLOOKUP($A43,'All Running Order'!$A$6:$CY$64,CY$102,FALSE),"")</f>
        <v/>
      </c>
    </row>
    <row r="44" spans="1:103" x14ac:dyDescent="0.45">
      <c r="A44" s="2">
        <v>39</v>
      </c>
      <c r="B44" s="11" t="str">
        <f>IFERROR(VLOOKUP($A44,'All Running Order'!$A$6:$CY$64,B$102,FALSE),"")</f>
        <v/>
      </c>
      <c r="C44" s="11" t="str">
        <f>IFERROR(VLOOKUP($A44,'All Running Order'!$A$6:$CY$64,C$102,FALSE),"")</f>
        <v/>
      </c>
      <c r="D44" s="11" t="str">
        <f>IFERROR(VLOOKUP($A44,'All Running Order'!$A$6:$CY$64,D$102,FALSE),"")</f>
        <v/>
      </c>
      <c r="E44" s="11" t="str">
        <f>IFERROR(VLOOKUP($A44,'All Running Order'!$A$6:$CY$64,E$102,FALSE),"")</f>
        <v/>
      </c>
      <c r="F44" s="11" t="str">
        <f>IFERROR(VLOOKUP($A44,'All Running Order'!$A$6:$CY$64,F$102,FALSE),"")</f>
        <v/>
      </c>
      <c r="G44" s="11" t="str">
        <f>IFERROR(VLOOKUP($A44,'All Running Order'!$A$6:$CY$64,G$102,FALSE),"")</f>
        <v/>
      </c>
      <c r="H44" s="11" t="str">
        <f>IFERROR(VLOOKUP($A44,'All Running Order'!$A$6:$CY$64,H$102,FALSE),"")</f>
        <v/>
      </c>
      <c r="I44" s="11" t="str">
        <f>IFERROR(VLOOKUP($A44,'All Running Order'!$A$6:$CY$64,I$102,FALSE),"")</f>
        <v/>
      </c>
      <c r="J44" s="11" t="str">
        <f>IFERROR(VLOOKUP($A44,'All Running Order'!$A$6:$CY$64,J$102,FALSE),"")</f>
        <v/>
      </c>
      <c r="K44" s="11" t="str">
        <f>IFERROR(VLOOKUP($A44,'All Running Order'!$A$6:$CY$64,K$102,FALSE),"")</f>
        <v/>
      </c>
      <c r="L44" s="11" t="str">
        <f>IFERROR(VLOOKUP($A44,'All Running Order'!$A$6:$CY$64,L$102,FALSE),"")</f>
        <v/>
      </c>
      <c r="M44" s="11" t="str">
        <f>IFERROR(VLOOKUP($A44,'All Running Order'!$A$6:$CY$64,M$102,FALSE),"")</f>
        <v/>
      </c>
      <c r="N44" s="11" t="str">
        <f>IFERROR(VLOOKUP($A44,'All Running Order'!$A$6:$CY$64,N$102,FALSE),"")</f>
        <v/>
      </c>
      <c r="O44" s="11" t="str">
        <f>IFERROR(VLOOKUP($A44,'All Running Order'!$A$6:$CY$64,O$102,FALSE),"")</f>
        <v/>
      </c>
      <c r="P44" s="11" t="str">
        <f>IFERROR(VLOOKUP($A44,'All Running Order'!$A$6:$CY$64,P$102,FALSE),"")</f>
        <v/>
      </c>
      <c r="Q44" s="11" t="str">
        <f>IFERROR(VLOOKUP($A44,'All Running Order'!$A$6:$CY$64,Q$102,FALSE),"")</f>
        <v/>
      </c>
      <c r="R44" s="11" t="str">
        <f>IFERROR(VLOOKUP($A44,'All Running Order'!$A$6:$CY$64,R$102,FALSE),"")</f>
        <v/>
      </c>
      <c r="S44" s="11" t="str">
        <f>IFERROR(VLOOKUP($A44,'All Running Order'!$A$6:$CY$64,S$102,FALSE),"")</f>
        <v/>
      </c>
      <c r="T44" s="11" t="str">
        <f>IFERROR(VLOOKUP($A44,'All Running Order'!$A$6:$CY$64,T$102,FALSE),"")</f>
        <v/>
      </c>
      <c r="U44" s="11" t="str">
        <f>IFERROR(VLOOKUP($A44,'All Running Order'!$A$6:$CY$64,U$102,FALSE),"")</f>
        <v/>
      </c>
      <c r="V44" s="11" t="str">
        <f>IFERROR(VLOOKUP($A44,'All Running Order'!$A$6:$CY$64,V$102,FALSE),"")</f>
        <v/>
      </c>
      <c r="W44" s="11" t="str">
        <f>IFERROR(VLOOKUP($A44,'All Running Order'!$A$6:$CY$64,W$102,FALSE),"")</f>
        <v/>
      </c>
      <c r="X44" s="11" t="str">
        <f>IFERROR(VLOOKUP($A44,'All Running Order'!$A$6:$CY$64,X$102,FALSE),"")</f>
        <v/>
      </c>
      <c r="Y44" s="11" t="str">
        <f>IFERROR(VLOOKUP($A44,'All Running Order'!$A$6:$CY$64,Y$102,FALSE),"")</f>
        <v/>
      </c>
      <c r="Z44" s="11" t="str">
        <f>IFERROR(VLOOKUP($A44,'All Running Order'!$A$6:$CY$64,Z$102,FALSE),"")</f>
        <v/>
      </c>
      <c r="AA44" s="11" t="str">
        <f>IFERROR(VLOOKUP($A44,'All Running Order'!$A$6:$CY$64,AA$102,FALSE),"")</f>
        <v/>
      </c>
      <c r="AB44" s="11" t="str">
        <f>IFERROR(VLOOKUP($A44,'All Running Order'!$A$6:$CY$64,AB$102,FALSE),"")</f>
        <v/>
      </c>
      <c r="AC44" s="11" t="str">
        <f>IFERROR(VLOOKUP($A44,'All Running Order'!$A$6:$CY$64,AC$102,FALSE),"")</f>
        <v/>
      </c>
      <c r="AD44" s="11" t="str">
        <f>IFERROR(VLOOKUP($A44,'All Running Order'!$A$6:$CY$64,AD$102,FALSE),"")</f>
        <v/>
      </c>
      <c r="AE44" s="11" t="str">
        <f>IFERROR(VLOOKUP($A44,'All Running Order'!$A$6:$CY$64,AE$102,FALSE),"")</f>
        <v/>
      </c>
      <c r="AF44" s="11" t="str">
        <f>IFERROR(VLOOKUP($A44,'All Running Order'!$A$6:$CY$64,AF$102,FALSE),"")</f>
        <v/>
      </c>
      <c r="AG44" s="11" t="str">
        <f>IFERROR(VLOOKUP($A44,'All Running Order'!$A$6:$CY$64,AG$102,FALSE),"")</f>
        <v/>
      </c>
      <c r="AH44" s="11" t="str">
        <f>IFERROR(VLOOKUP($A44,'All Running Order'!$A$6:$CY$64,AH$102,FALSE),"")</f>
        <v/>
      </c>
      <c r="AI44" s="11" t="str">
        <f>IFERROR(VLOOKUP($A44,'All Running Order'!$A$6:$CY$64,AI$102,FALSE),"")</f>
        <v/>
      </c>
      <c r="AJ44" s="11" t="str">
        <f>IFERROR(VLOOKUP($A44,'All Running Order'!$A$6:$CY$64,AJ$102,FALSE),"")</f>
        <v/>
      </c>
      <c r="AK44" s="11" t="str">
        <f>IFERROR(VLOOKUP($A44,'All Running Order'!$A$6:$CY$64,AK$102,FALSE),"")</f>
        <v/>
      </c>
      <c r="AL44" s="11" t="str">
        <f>IFERROR(VLOOKUP($A44,'All Running Order'!$A$6:$CY$64,AL$102,FALSE),"")</f>
        <v/>
      </c>
      <c r="AM44" s="11" t="str">
        <f>IFERROR(VLOOKUP($A44,'All Running Order'!$A$6:$CY$64,AM$102,FALSE),"")</f>
        <v/>
      </c>
      <c r="AN44" s="11" t="str">
        <f>IFERROR(VLOOKUP($A44,'All Running Order'!$A$6:$CY$64,AN$102,FALSE),"")</f>
        <v/>
      </c>
      <c r="AO44" s="11" t="str">
        <f>IFERROR(VLOOKUP($A44,'All Running Order'!$A$6:$CY$64,AO$102,FALSE),"")</f>
        <v/>
      </c>
      <c r="AP44" s="11" t="str">
        <f>IFERROR(VLOOKUP($A44,'All Running Order'!$A$6:$CY$64,AP$102,FALSE),"")</f>
        <v/>
      </c>
      <c r="AQ44" s="11" t="str">
        <f>IFERROR(VLOOKUP($A44,'All Running Order'!$A$6:$CY$64,AQ$102,FALSE),"")</f>
        <v/>
      </c>
      <c r="AR44" s="11" t="str">
        <f>IFERROR(VLOOKUP($A44,'All Running Order'!$A$6:$CY$64,AR$102,FALSE),"")</f>
        <v/>
      </c>
      <c r="AS44" s="11" t="str">
        <f>IFERROR(VLOOKUP($A44,'All Running Order'!$A$6:$CY$64,AS$102,FALSE),"")</f>
        <v/>
      </c>
      <c r="AT44" s="11" t="str">
        <f>IFERROR(VLOOKUP($A44,'All Running Order'!$A$6:$CY$64,AT$102,FALSE),"")</f>
        <v/>
      </c>
      <c r="AU44" s="11" t="str">
        <f>IFERROR(VLOOKUP($A44,'All Running Order'!$A$6:$CY$64,AU$102,FALSE),"")</f>
        <v/>
      </c>
      <c r="AV44" s="11" t="str">
        <f>IFERROR(VLOOKUP($A44,'All Running Order'!$A$6:$CY$64,AV$102,FALSE),"")</f>
        <v/>
      </c>
      <c r="AW44" s="11" t="str">
        <f>IFERROR(VLOOKUP($A44,'All Running Order'!$A$6:$CY$64,AW$102,FALSE),"")</f>
        <v/>
      </c>
      <c r="AX44" s="11" t="str">
        <f>IFERROR(VLOOKUP($A44,'All Running Order'!$A$6:$CY$64,AX$102,FALSE),"")</f>
        <v/>
      </c>
      <c r="AY44" s="11" t="str">
        <f>IFERROR(VLOOKUP($A44,'All Running Order'!$A$6:$CY$64,AY$102,FALSE),"")</f>
        <v/>
      </c>
      <c r="AZ44" s="11" t="str">
        <f>IFERROR(VLOOKUP($A44,'All Running Order'!$A$6:$CY$64,AZ$102,FALSE),"")</f>
        <v/>
      </c>
      <c r="BA44" s="11" t="str">
        <f>IFERROR(VLOOKUP($A44,'All Running Order'!$A$6:$CY$64,BA$102,FALSE),"")</f>
        <v/>
      </c>
      <c r="BB44" s="11" t="str">
        <f>IFERROR(VLOOKUP($A44,'All Running Order'!$A$6:$CY$64,BB$102,FALSE),"")</f>
        <v/>
      </c>
      <c r="BC44" s="11" t="str">
        <f>IFERROR(VLOOKUP($A44,'All Running Order'!$A$6:$CY$64,BC$102,FALSE),"")</f>
        <v/>
      </c>
      <c r="BD44" s="11" t="str">
        <f>IFERROR(VLOOKUP($A44,'All Running Order'!$A$6:$CY$64,BD$102,FALSE),"")</f>
        <v/>
      </c>
      <c r="BE44" s="11" t="str">
        <f>IFERROR(VLOOKUP($A44,'All Running Order'!$A$6:$CY$64,BE$102,FALSE),"")</f>
        <v/>
      </c>
      <c r="BF44" s="11" t="str">
        <f>IFERROR(VLOOKUP($A44,'All Running Order'!$A$6:$CY$64,BF$102,FALSE),"")</f>
        <v/>
      </c>
      <c r="BG44" s="11" t="str">
        <f>IFERROR(VLOOKUP($A44,'All Running Order'!$A$6:$CY$64,BG$102,FALSE),"")</f>
        <v/>
      </c>
      <c r="BH44" s="11" t="str">
        <f>IFERROR(VLOOKUP($A44,'All Running Order'!$A$6:$CY$64,BH$102,FALSE),"")</f>
        <v/>
      </c>
      <c r="BI44" s="11" t="str">
        <f>IFERROR(VLOOKUP($A44,'All Running Order'!$A$6:$CY$64,BI$102,FALSE),"")</f>
        <v/>
      </c>
      <c r="BJ44" s="11" t="str">
        <f>IFERROR(VLOOKUP($A44,'All Running Order'!$A$6:$CY$64,BJ$102,FALSE),"")</f>
        <v/>
      </c>
      <c r="BK44" s="11" t="str">
        <f>IFERROR(VLOOKUP($A44,'All Running Order'!$A$6:$CY$64,BK$102,FALSE),"")</f>
        <v/>
      </c>
      <c r="BL44" s="11" t="str">
        <f>IFERROR(VLOOKUP($A44,'All Running Order'!$A$6:$CY$64,BL$102,FALSE),"")</f>
        <v/>
      </c>
      <c r="BM44" s="11" t="str">
        <f>IFERROR(VLOOKUP($A44,'All Running Order'!$A$6:$CY$64,BM$102,FALSE),"")</f>
        <v/>
      </c>
      <c r="BN44" s="11" t="str">
        <f>IFERROR(VLOOKUP($A44,'All Running Order'!$A$6:$CY$64,BN$102,FALSE),"")</f>
        <v/>
      </c>
      <c r="BO44" s="11" t="str">
        <f>IFERROR(VLOOKUP($A44,'All Running Order'!$A$6:$CY$64,BO$102,FALSE),"")</f>
        <v/>
      </c>
      <c r="BP44" s="11" t="str">
        <f>IFERROR(VLOOKUP($A44,'All Running Order'!$A$6:$CY$64,BP$102,FALSE),"")</f>
        <v/>
      </c>
      <c r="BQ44" s="11" t="str">
        <f>IFERROR(VLOOKUP($A44,'All Running Order'!$A$6:$CY$64,BQ$102,FALSE),"")</f>
        <v/>
      </c>
      <c r="BR44" s="11" t="str">
        <f>IFERROR(VLOOKUP($A44,'All Running Order'!$A$6:$CY$64,BR$102,FALSE),"")</f>
        <v/>
      </c>
      <c r="BS44" s="11" t="str">
        <f>IFERROR(VLOOKUP($A44,'All Running Order'!$A$6:$CY$64,BS$102,FALSE),"")</f>
        <v/>
      </c>
      <c r="BT44" s="11" t="str">
        <f>IFERROR(VLOOKUP($A44,'All Running Order'!$A$6:$CY$64,BT$102,FALSE),"")</f>
        <v/>
      </c>
      <c r="BU44" s="11" t="str">
        <f>IFERROR(VLOOKUP($A44,'All Running Order'!$A$6:$CY$64,BU$102,FALSE),"")</f>
        <v/>
      </c>
      <c r="BV44" s="11" t="str">
        <f>IFERROR(VLOOKUP($A44,'All Running Order'!$A$6:$CY$64,BV$102,FALSE),"")</f>
        <v/>
      </c>
      <c r="BW44" s="11" t="str">
        <f>IFERROR(VLOOKUP($A44,'All Running Order'!$A$6:$CY$64,BW$102,FALSE),"")</f>
        <v/>
      </c>
      <c r="BX44" s="11" t="str">
        <f>IFERROR(VLOOKUP($A44,'All Running Order'!$A$6:$CY$64,BX$102,FALSE),"")</f>
        <v/>
      </c>
      <c r="BY44" s="11" t="str">
        <f>IFERROR(VLOOKUP($A44,'All Running Order'!$A$6:$CY$64,BY$102,FALSE),"")</f>
        <v/>
      </c>
      <c r="BZ44" s="11" t="str">
        <f>IFERROR(VLOOKUP($A44,'All Running Order'!$A$6:$CY$64,BZ$102,FALSE),"")</f>
        <v/>
      </c>
      <c r="CA44" s="11" t="str">
        <f>IFERROR(VLOOKUP($A44,'All Running Order'!$A$6:$CY$64,CA$102,FALSE),"")</f>
        <v/>
      </c>
      <c r="CB44" s="11" t="str">
        <f>IFERROR(VLOOKUP($A44,'All Running Order'!$A$6:$CY$64,CB$102,FALSE),"")</f>
        <v/>
      </c>
      <c r="CC44" s="11" t="str">
        <f>IFERROR(VLOOKUP($A44,'All Running Order'!$A$6:$CY$64,CC$102,FALSE),"")</f>
        <v/>
      </c>
      <c r="CD44" s="11" t="str">
        <f>IFERROR(VLOOKUP($A44,'All Running Order'!$A$6:$CY$64,CD$102,FALSE),"")</f>
        <v/>
      </c>
      <c r="CE44" s="11" t="str">
        <f>IFERROR(VLOOKUP($A44,'All Running Order'!$A$6:$CY$64,CE$102,FALSE),"")</f>
        <v/>
      </c>
      <c r="CF44" s="11" t="str">
        <f>IFERROR(VLOOKUP($A44,'All Running Order'!$A$6:$CY$64,CF$102,FALSE),"")</f>
        <v/>
      </c>
      <c r="CG44" s="11" t="str">
        <f>IFERROR(VLOOKUP($A44,'All Running Order'!$A$6:$CY$64,CG$102,FALSE),"")</f>
        <v/>
      </c>
      <c r="CH44" s="11" t="str">
        <f>IFERROR(VLOOKUP($A44,'All Running Order'!$A$6:$CY$64,CH$102,FALSE),"")</f>
        <v/>
      </c>
      <c r="CI44" s="11" t="str">
        <f>IFERROR(VLOOKUP($A44,'All Running Order'!$A$6:$CY$64,CI$102,FALSE),"")</f>
        <v/>
      </c>
      <c r="CJ44" s="11" t="str">
        <f>IFERROR(VLOOKUP($A44,'All Running Order'!$A$6:$CY$64,CJ$102,FALSE),"")</f>
        <v/>
      </c>
      <c r="CK44" s="11" t="str">
        <f>IFERROR(VLOOKUP($A44,'All Running Order'!$A$6:$CY$64,CK$102,FALSE),"")</f>
        <v/>
      </c>
      <c r="CL44" s="11" t="str">
        <f>IFERROR(VLOOKUP($A44,'All Running Order'!$A$6:$CY$64,CL$102,FALSE),"")</f>
        <v/>
      </c>
      <c r="CM44" s="11" t="str">
        <f>IFERROR(VLOOKUP($A44,'All Running Order'!$A$6:$CY$64,CM$102,FALSE),"")</f>
        <v/>
      </c>
      <c r="CN44" s="11" t="str">
        <f>IFERROR(VLOOKUP($A44,'All Running Order'!$A$6:$CY$64,CN$102,FALSE),"")</f>
        <v/>
      </c>
      <c r="CO44" s="11" t="str">
        <f>IFERROR(VLOOKUP($A44,'All Running Order'!$A$6:$CY$64,CO$102,FALSE),"")</f>
        <v/>
      </c>
      <c r="CP44" s="11" t="str">
        <f>IFERROR(VLOOKUP($A44,'All Running Order'!$A$6:$CY$64,CP$102,FALSE),"")</f>
        <v/>
      </c>
      <c r="CQ44" s="11" t="str">
        <f>IFERROR(VLOOKUP($A44,'All Running Order'!$A$6:$CY$64,CQ$102,FALSE),"")</f>
        <v/>
      </c>
      <c r="CR44" s="11" t="str">
        <f>IFERROR(VLOOKUP($A44,'All Running Order'!$A$6:$CY$64,CR$102,FALSE),"")</f>
        <v/>
      </c>
      <c r="CS44" s="11" t="str">
        <f>IFERROR(VLOOKUP($A44,'All Running Order'!$A$6:$CY$64,CS$102,FALSE),"")</f>
        <v/>
      </c>
      <c r="CT44" s="11" t="str">
        <f>IFERROR(VLOOKUP($A44,'All Running Order'!$A$6:$CY$64,CT$102,FALSE),"")</f>
        <v/>
      </c>
      <c r="CU44" s="11" t="str">
        <f>IFERROR(VLOOKUP($A44,'All Running Order'!$A$6:$CY$64,CU$102,FALSE),"")</f>
        <v/>
      </c>
      <c r="CV44" s="11" t="str">
        <f>IFERROR(VLOOKUP($A44,'All Running Order'!$A$6:$CY$64,CV$102,FALSE),"")</f>
        <v/>
      </c>
      <c r="CW44" s="11" t="str">
        <f>IFERROR(VLOOKUP($A44,'All Running Order'!$A$6:$CY$64,CW$102,FALSE),"")</f>
        <v/>
      </c>
      <c r="CX44" s="11" t="str">
        <f>IFERROR(VLOOKUP($A44,'All Running Order'!$A$6:$CY$64,CX$102,FALSE),"")</f>
        <v/>
      </c>
      <c r="CY44" s="11" t="str">
        <f>IFERROR(VLOOKUP($A44,'All Running Order'!$A$6:$CY$64,CY$102,FALSE),"")</f>
        <v/>
      </c>
    </row>
    <row r="45" spans="1:103" x14ac:dyDescent="0.45">
      <c r="A45" s="2">
        <v>40</v>
      </c>
      <c r="B45" s="11" t="str">
        <f>IFERROR(VLOOKUP($A45,'All Running Order'!$A$6:$CY$64,B$102,FALSE),"")</f>
        <v/>
      </c>
      <c r="C45" s="11" t="str">
        <f>IFERROR(VLOOKUP($A45,'All Running Order'!$A$6:$CY$64,C$102,FALSE),"")</f>
        <v/>
      </c>
      <c r="D45" s="11" t="str">
        <f>IFERROR(VLOOKUP($A45,'All Running Order'!$A$6:$CY$64,D$102,FALSE),"")</f>
        <v/>
      </c>
      <c r="E45" s="11" t="str">
        <f>IFERROR(VLOOKUP($A45,'All Running Order'!$A$6:$CY$64,E$102,FALSE),"")</f>
        <v/>
      </c>
      <c r="F45" s="11" t="str">
        <f>IFERROR(VLOOKUP($A45,'All Running Order'!$A$6:$CY$64,F$102,FALSE),"")</f>
        <v/>
      </c>
      <c r="G45" s="11" t="str">
        <f>IFERROR(VLOOKUP($A45,'All Running Order'!$A$6:$CY$64,G$102,FALSE),"")</f>
        <v/>
      </c>
      <c r="H45" s="11" t="str">
        <f>IFERROR(VLOOKUP($A45,'All Running Order'!$A$6:$CY$64,H$102,FALSE),"")</f>
        <v/>
      </c>
      <c r="I45" s="11" t="str">
        <f>IFERROR(VLOOKUP($A45,'All Running Order'!$A$6:$CY$64,I$102,FALSE),"")</f>
        <v/>
      </c>
      <c r="J45" s="11" t="str">
        <f>IFERROR(VLOOKUP($A45,'All Running Order'!$A$6:$CY$64,J$102,FALSE),"")</f>
        <v/>
      </c>
      <c r="K45" s="11" t="str">
        <f>IFERROR(VLOOKUP($A45,'All Running Order'!$A$6:$CY$64,K$102,FALSE),"")</f>
        <v/>
      </c>
      <c r="L45" s="11" t="str">
        <f>IFERROR(VLOOKUP($A45,'All Running Order'!$A$6:$CY$64,L$102,FALSE),"")</f>
        <v/>
      </c>
      <c r="M45" s="11" t="str">
        <f>IFERROR(VLOOKUP($A45,'All Running Order'!$A$6:$CY$64,M$102,FALSE),"")</f>
        <v/>
      </c>
      <c r="N45" s="11" t="str">
        <f>IFERROR(VLOOKUP($A45,'All Running Order'!$A$6:$CY$64,N$102,FALSE),"")</f>
        <v/>
      </c>
      <c r="O45" s="11" t="str">
        <f>IFERROR(VLOOKUP($A45,'All Running Order'!$A$6:$CY$64,O$102,FALSE),"")</f>
        <v/>
      </c>
      <c r="P45" s="11" t="str">
        <f>IFERROR(VLOOKUP($A45,'All Running Order'!$A$6:$CY$64,P$102,FALSE),"")</f>
        <v/>
      </c>
      <c r="Q45" s="11" t="str">
        <f>IFERROR(VLOOKUP($A45,'All Running Order'!$A$6:$CY$64,Q$102,FALSE),"")</f>
        <v/>
      </c>
      <c r="R45" s="11" t="str">
        <f>IFERROR(VLOOKUP($A45,'All Running Order'!$A$6:$CY$64,R$102,FALSE),"")</f>
        <v/>
      </c>
      <c r="S45" s="11" t="str">
        <f>IFERROR(VLOOKUP($A45,'All Running Order'!$A$6:$CY$64,S$102,FALSE),"")</f>
        <v/>
      </c>
      <c r="T45" s="11" t="str">
        <f>IFERROR(VLOOKUP($A45,'All Running Order'!$A$6:$CY$64,T$102,FALSE),"")</f>
        <v/>
      </c>
      <c r="U45" s="11" t="str">
        <f>IFERROR(VLOOKUP($A45,'All Running Order'!$A$6:$CY$64,U$102,FALSE),"")</f>
        <v/>
      </c>
      <c r="V45" s="11" t="str">
        <f>IFERROR(VLOOKUP($A45,'All Running Order'!$A$6:$CY$64,V$102,FALSE),"")</f>
        <v/>
      </c>
      <c r="W45" s="11" t="str">
        <f>IFERROR(VLOOKUP($A45,'All Running Order'!$A$6:$CY$64,W$102,FALSE),"")</f>
        <v/>
      </c>
      <c r="X45" s="11" t="str">
        <f>IFERROR(VLOOKUP($A45,'All Running Order'!$A$6:$CY$64,X$102,FALSE),"")</f>
        <v/>
      </c>
      <c r="Y45" s="11" t="str">
        <f>IFERROR(VLOOKUP($A45,'All Running Order'!$A$6:$CY$64,Y$102,FALSE),"")</f>
        <v/>
      </c>
      <c r="Z45" s="11" t="str">
        <f>IFERROR(VLOOKUP($A45,'All Running Order'!$A$6:$CY$64,Z$102,FALSE),"")</f>
        <v/>
      </c>
      <c r="AA45" s="11" t="str">
        <f>IFERROR(VLOOKUP($A45,'All Running Order'!$A$6:$CY$64,AA$102,FALSE),"")</f>
        <v/>
      </c>
      <c r="AB45" s="11" t="str">
        <f>IFERROR(VLOOKUP($A45,'All Running Order'!$A$6:$CY$64,AB$102,FALSE),"")</f>
        <v/>
      </c>
      <c r="AC45" s="11" t="str">
        <f>IFERROR(VLOOKUP($A45,'All Running Order'!$A$6:$CY$64,AC$102,FALSE),"")</f>
        <v/>
      </c>
      <c r="AD45" s="11" t="str">
        <f>IFERROR(VLOOKUP($A45,'All Running Order'!$A$6:$CY$64,AD$102,FALSE),"")</f>
        <v/>
      </c>
      <c r="AE45" s="11" t="str">
        <f>IFERROR(VLOOKUP($A45,'All Running Order'!$A$6:$CY$64,AE$102,FALSE),"")</f>
        <v/>
      </c>
      <c r="AF45" s="11" t="str">
        <f>IFERROR(VLOOKUP($A45,'All Running Order'!$A$6:$CY$64,AF$102,FALSE),"")</f>
        <v/>
      </c>
      <c r="AG45" s="11" t="str">
        <f>IFERROR(VLOOKUP($A45,'All Running Order'!$A$6:$CY$64,AG$102,FALSE),"")</f>
        <v/>
      </c>
      <c r="AH45" s="11" t="str">
        <f>IFERROR(VLOOKUP($A45,'All Running Order'!$A$6:$CY$64,AH$102,FALSE),"")</f>
        <v/>
      </c>
      <c r="AI45" s="11" t="str">
        <f>IFERROR(VLOOKUP($A45,'All Running Order'!$A$6:$CY$64,AI$102,FALSE),"")</f>
        <v/>
      </c>
      <c r="AJ45" s="11" t="str">
        <f>IFERROR(VLOOKUP($A45,'All Running Order'!$A$6:$CY$64,AJ$102,FALSE),"")</f>
        <v/>
      </c>
      <c r="AK45" s="11" t="str">
        <f>IFERROR(VLOOKUP($A45,'All Running Order'!$A$6:$CY$64,AK$102,FALSE),"")</f>
        <v/>
      </c>
      <c r="AL45" s="11" t="str">
        <f>IFERROR(VLOOKUP($A45,'All Running Order'!$A$6:$CY$64,AL$102,FALSE),"")</f>
        <v/>
      </c>
      <c r="AM45" s="11" t="str">
        <f>IFERROR(VLOOKUP($A45,'All Running Order'!$A$6:$CY$64,AM$102,FALSE),"")</f>
        <v/>
      </c>
      <c r="AN45" s="11" t="str">
        <f>IFERROR(VLOOKUP($A45,'All Running Order'!$A$6:$CY$64,AN$102,FALSE),"")</f>
        <v/>
      </c>
      <c r="AO45" s="11" t="str">
        <f>IFERROR(VLOOKUP($A45,'All Running Order'!$A$6:$CY$64,AO$102,FALSE),"")</f>
        <v/>
      </c>
      <c r="AP45" s="11" t="str">
        <f>IFERROR(VLOOKUP($A45,'All Running Order'!$A$6:$CY$64,AP$102,FALSE),"")</f>
        <v/>
      </c>
      <c r="AQ45" s="11" t="str">
        <f>IFERROR(VLOOKUP($A45,'All Running Order'!$A$6:$CY$64,AQ$102,FALSE),"")</f>
        <v/>
      </c>
      <c r="AR45" s="11" t="str">
        <f>IFERROR(VLOOKUP($A45,'All Running Order'!$A$6:$CY$64,AR$102,FALSE),"")</f>
        <v/>
      </c>
      <c r="AS45" s="11" t="str">
        <f>IFERROR(VLOOKUP($A45,'All Running Order'!$A$6:$CY$64,AS$102,FALSE),"")</f>
        <v/>
      </c>
      <c r="AT45" s="11" t="str">
        <f>IFERROR(VLOOKUP($A45,'All Running Order'!$A$6:$CY$64,AT$102,FALSE),"")</f>
        <v/>
      </c>
      <c r="AU45" s="11" t="str">
        <f>IFERROR(VLOOKUP($A45,'All Running Order'!$A$6:$CY$64,AU$102,FALSE),"")</f>
        <v/>
      </c>
      <c r="AV45" s="11" t="str">
        <f>IFERROR(VLOOKUP($A45,'All Running Order'!$A$6:$CY$64,AV$102,FALSE),"")</f>
        <v/>
      </c>
      <c r="AW45" s="11" t="str">
        <f>IFERROR(VLOOKUP($A45,'All Running Order'!$A$6:$CY$64,AW$102,FALSE),"")</f>
        <v/>
      </c>
      <c r="AX45" s="11" t="str">
        <f>IFERROR(VLOOKUP($A45,'All Running Order'!$A$6:$CY$64,AX$102,FALSE),"")</f>
        <v/>
      </c>
      <c r="AY45" s="11" t="str">
        <f>IFERROR(VLOOKUP($A45,'All Running Order'!$A$6:$CY$64,AY$102,FALSE),"")</f>
        <v/>
      </c>
      <c r="AZ45" s="11" t="str">
        <f>IFERROR(VLOOKUP($A45,'All Running Order'!$A$6:$CY$64,AZ$102,FALSE),"")</f>
        <v/>
      </c>
      <c r="BA45" s="11" t="str">
        <f>IFERROR(VLOOKUP($A45,'All Running Order'!$A$6:$CY$64,BA$102,FALSE),"")</f>
        <v/>
      </c>
      <c r="BB45" s="11" t="str">
        <f>IFERROR(VLOOKUP($A45,'All Running Order'!$A$6:$CY$64,BB$102,FALSE),"")</f>
        <v/>
      </c>
      <c r="BC45" s="11" t="str">
        <f>IFERROR(VLOOKUP($A45,'All Running Order'!$A$6:$CY$64,BC$102,FALSE),"")</f>
        <v/>
      </c>
      <c r="BD45" s="11" t="str">
        <f>IFERROR(VLOOKUP($A45,'All Running Order'!$A$6:$CY$64,BD$102,FALSE),"")</f>
        <v/>
      </c>
      <c r="BE45" s="11" t="str">
        <f>IFERROR(VLOOKUP($A45,'All Running Order'!$A$6:$CY$64,BE$102,FALSE),"")</f>
        <v/>
      </c>
      <c r="BF45" s="11" t="str">
        <f>IFERROR(VLOOKUP($A45,'All Running Order'!$A$6:$CY$64,BF$102,FALSE),"")</f>
        <v/>
      </c>
      <c r="BG45" s="11" t="str">
        <f>IFERROR(VLOOKUP($A45,'All Running Order'!$A$6:$CY$64,BG$102,FALSE),"")</f>
        <v/>
      </c>
      <c r="BH45" s="11" t="str">
        <f>IFERROR(VLOOKUP($A45,'All Running Order'!$A$6:$CY$64,BH$102,FALSE),"")</f>
        <v/>
      </c>
      <c r="BI45" s="11" t="str">
        <f>IFERROR(VLOOKUP($A45,'All Running Order'!$A$6:$CY$64,BI$102,FALSE),"")</f>
        <v/>
      </c>
      <c r="BJ45" s="11" t="str">
        <f>IFERROR(VLOOKUP($A45,'All Running Order'!$A$6:$CY$64,BJ$102,FALSE),"")</f>
        <v/>
      </c>
      <c r="BK45" s="11" t="str">
        <f>IFERROR(VLOOKUP($A45,'All Running Order'!$A$6:$CY$64,BK$102,FALSE),"")</f>
        <v/>
      </c>
      <c r="BL45" s="11" t="str">
        <f>IFERROR(VLOOKUP($A45,'All Running Order'!$A$6:$CY$64,BL$102,FALSE),"")</f>
        <v/>
      </c>
      <c r="BM45" s="11" t="str">
        <f>IFERROR(VLOOKUP($A45,'All Running Order'!$A$6:$CY$64,BM$102,FALSE),"")</f>
        <v/>
      </c>
      <c r="BN45" s="11" t="str">
        <f>IFERROR(VLOOKUP($A45,'All Running Order'!$A$6:$CY$64,BN$102,FALSE),"")</f>
        <v/>
      </c>
      <c r="BO45" s="11" t="str">
        <f>IFERROR(VLOOKUP($A45,'All Running Order'!$A$6:$CY$64,BO$102,FALSE),"")</f>
        <v/>
      </c>
      <c r="BP45" s="11" t="str">
        <f>IFERROR(VLOOKUP($A45,'All Running Order'!$A$6:$CY$64,BP$102,FALSE),"")</f>
        <v/>
      </c>
      <c r="BQ45" s="11" t="str">
        <f>IFERROR(VLOOKUP($A45,'All Running Order'!$A$6:$CY$64,BQ$102,FALSE),"")</f>
        <v/>
      </c>
      <c r="BR45" s="11" t="str">
        <f>IFERROR(VLOOKUP($A45,'All Running Order'!$A$6:$CY$64,BR$102,FALSE),"")</f>
        <v/>
      </c>
      <c r="BS45" s="11" t="str">
        <f>IFERROR(VLOOKUP($A45,'All Running Order'!$A$6:$CY$64,BS$102,FALSE),"")</f>
        <v/>
      </c>
      <c r="BT45" s="11" t="str">
        <f>IFERROR(VLOOKUP($A45,'All Running Order'!$A$6:$CY$64,BT$102,FALSE),"")</f>
        <v/>
      </c>
      <c r="BU45" s="11" t="str">
        <f>IFERROR(VLOOKUP($A45,'All Running Order'!$A$6:$CY$64,BU$102,FALSE),"")</f>
        <v/>
      </c>
      <c r="BV45" s="11" t="str">
        <f>IFERROR(VLOOKUP($A45,'All Running Order'!$A$6:$CY$64,BV$102,FALSE),"")</f>
        <v/>
      </c>
      <c r="BW45" s="11" t="str">
        <f>IFERROR(VLOOKUP($A45,'All Running Order'!$A$6:$CY$64,BW$102,FALSE),"")</f>
        <v/>
      </c>
      <c r="BX45" s="11" t="str">
        <f>IFERROR(VLOOKUP($A45,'All Running Order'!$A$6:$CY$64,BX$102,FALSE),"")</f>
        <v/>
      </c>
      <c r="BY45" s="11" t="str">
        <f>IFERROR(VLOOKUP($A45,'All Running Order'!$A$6:$CY$64,BY$102,FALSE),"")</f>
        <v/>
      </c>
      <c r="BZ45" s="11" t="str">
        <f>IFERROR(VLOOKUP($A45,'All Running Order'!$A$6:$CY$64,BZ$102,FALSE),"")</f>
        <v/>
      </c>
      <c r="CA45" s="11" t="str">
        <f>IFERROR(VLOOKUP($A45,'All Running Order'!$A$6:$CY$64,CA$102,FALSE),"")</f>
        <v/>
      </c>
      <c r="CB45" s="11" t="str">
        <f>IFERROR(VLOOKUP($A45,'All Running Order'!$A$6:$CY$64,CB$102,FALSE),"")</f>
        <v/>
      </c>
      <c r="CC45" s="11" t="str">
        <f>IFERROR(VLOOKUP($A45,'All Running Order'!$A$6:$CY$64,CC$102,FALSE),"")</f>
        <v/>
      </c>
      <c r="CD45" s="11" t="str">
        <f>IFERROR(VLOOKUP($A45,'All Running Order'!$A$6:$CY$64,CD$102,FALSE),"")</f>
        <v/>
      </c>
      <c r="CE45" s="11" t="str">
        <f>IFERROR(VLOOKUP($A45,'All Running Order'!$A$6:$CY$64,CE$102,FALSE),"")</f>
        <v/>
      </c>
      <c r="CF45" s="11" t="str">
        <f>IFERROR(VLOOKUP($A45,'All Running Order'!$A$6:$CY$64,CF$102,FALSE),"")</f>
        <v/>
      </c>
      <c r="CG45" s="11" t="str">
        <f>IFERROR(VLOOKUP($A45,'All Running Order'!$A$6:$CY$64,CG$102,FALSE),"")</f>
        <v/>
      </c>
      <c r="CH45" s="11" t="str">
        <f>IFERROR(VLOOKUP($A45,'All Running Order'!$A$6:$CY$64,CH$102,FALSE),"")</f>
        <v/>
      </c>
      <c r="CI45" s="11" t="str">
        <f>IFERROR(VLOOKUP($A45,'All Running Order'!$A$6:$CY$64,CI$102,FALSE),"")</f>
        <v/>
      </c>
      <c r="CJ45" s="11" t="str">
        <f>IFERROR(VLOOKUP($A45,'All Running Order'!$A$6:$CY$64,CJ$102,FALSE),"")</f>
        <v/>
      </c>
      <c r="CK45" s="11" t="str">
        <f>IFERROR(VLOOKUP($A45,'All Running Order'!$A$6:$CY$64,CK$102,FALSE),"")</f>
        <v/>
      </c>
      <c r="CL45" s="11" t="str">
        <f>IFERROR(VLOOKUP($A45,'All Running Order'!$A$6:$CY$64,CL$102,FALSE),"")</f>
        <v/>
      </c>
      <c r="CM45" s="11" t="str">
        <f>IFERROR(VLOOKUP($A45,'All Running Order'!$A$6:$CY$64,CM$102,FALSE),"")</f>
        <v/>
      </c>
      <c r="CN45" s="11" t="str">
        <f>IFERROR(VLOOKUP($A45,'All Running Order'!$A$6:$CY$64,CN$102,FALSE),"")</f>
        <v/>
      </c>
      <c r="CO45" s="11" t="str">
        <f>IFERROR(VLOOKUP($A45,'All Running Order'!$A$6:$CY$64,CO$102,FALSE),"")</f>
        <v/>
      </c>
      <c r="CP45" s="11" t="str">
        <f>IFERROR(VLOOKUP($A45,'All Running Order'!$A$6:$CY$64,CP$102,FALSE),"")</f>
        <v/>
      </c>
      <c r="CQ45" s="11" t="str">
        <f>IFERROR(VLOOKUP($A45,'All Running Order'!$A$6:$CY$64,CQ$102,FALSE),"")</f>
        <v/>
      </c>
      <c r="CR45" s="11" t="str">
        <f>IFERROR(VLOOKUP($A45,'All Running Order'!$A$6:$CY$64,CR$102,FALSE),"")</f>
        <v/>
      </c>
      <c r="CS45" s="11" t="str">
        <f>IFERROR(VLOOKUP($A45,'All Running Order'!$A$6:$CY$64,CS$102,FALSE),"")</f>
        <v/>
      </c>
      <c r="CT45" s="11" t="str">
        <f>IFERROR(VLOOKUP($A45,'All Running Order'!$A$6:$CY$64,CT$102,FALSE),"")</f>
        <v/>
      </c>
      <c r="CU45" s="11" t="str">
        <f>IFERROR(VLOOKUP($A45,'All Running Order'!$A$6:$CY$64,CU$102,FALSE),"")</f>
        <v/>
      </c>
      <c r="CV45" s="11" t="str">
        <f>IFERROR(VLOOKUP($A45,'All Running Order'!$A$6:$CY$64,CV$102,FALSE),"")</f>
        <v/>
      </c>
      <c r="CW45" s="11" t="str">
        <f>IFERROR(VLOOKUP($A45,'All Running Order'!$A$6:$CY$64,CW$102,FALSE),"")</f>
        <v/>
      </c>
      <c r="CX45" s="11" t="str">
        <f>IFERROR(VLOOKUP($A45,'All Running Order'!$A$6:$CY$64,CX$102,FALSE),"")</f>
        <v/>
      </c>
      <c r="CY45" s="11" t="str">
        <f>IFERROR(VLOOKUP($A45,'All Running Order'!$A$6:$CY$64,CY$102,FALSE),"")</f>
        <v/>
      </c>
    </row>
    <row r="46" spans="1:103" x14ac:dyDescent="0.45">
      <c r="A46" s="2">
        <v>41</v>
      </c>
      <c r="B46" s="11" t="str">
        <f>IFERROR(VLOOKUP($A46,'All Running Order'!$A$6:$CY$64,B$102,FALSE),"")</f>
        <v/>
      </c>
      <c r="C46" s="11" t="str">
        <f>IFERROR(VLOOKUP($A46,'All Running Order'!$A$6:$CY$64,C$102,FALSE),"")</f>
        <v/>
      </c>
      <c r="D46" s="11" t="str">
        <f>IFERROR(VLOOKUP($A46,'All Running Order'!$A$6:$CY$64,D$102,FALSE),"")</f>
        <v/>
      </c>
      <c r="E46" s="11" t="str">
        <f>IFERROR(VLOOKUP($A46,'All Running Order'!$A$6:$CY$64,E$102,FALSE),"")</f>
        <v/>
      </c>
      <c r="F46" s="11" t="str">
        <f>IFERROR(VLOOKUP($A46,'All Running Order'!$A$6:$CY$64,F$102,FALSE),"")</f>
        <v/>
      </c>
      <c r="G46" s="11" t="str">
        <f>IFERROR(VLOOKUP($A46,'All Running Order'!$A$6:$CY$64,G$102,FALSE),"")</f>
        <v/>
      </c>
      <c r="H46" s="11" t="str">
        <f>IFERROR(VLOOKUP($A46,'All Running Order'!$A$6:$CY$64,H$102,FALSE),"")</f>
        <v/>
      </c>
      <c r="I46" s="11" t="str">
        <f>IFERROR(VLOOKUP($A46,'All Running Order'!$A$6:$CY$64,I$102,FALSE),"")</f>
        <v/>
      </c>
      <c r="J46" s="11" t="str">
        <f>IFERROR(VLOOKUP($A46,'All Running Order'!$A$6:$CY$64,J$102,FALSE),"")</f>
        <v/>
      </c>
      <c r="K46" s="11" t="str">
        <f>IFERROR(VLOOKUP($A46,'All Running Order'!$A$6:$CY$64,K$102,FALSE),"")</f>
        <v/>
      </c>
      <c r="L46" s="11" t="str">
        <f>IFERROR(VLOOKUP($A46,'All Running Order'!$A$6:$CY$64,L$102,FALSE),"")</f>
        <v/>
      </c>
      <c r="M46" s="11" t="str">
        <f>IFERROR(VLOOKUP($A46,'All Running Order'!$A$6:$CY$64,M$102,FALSE),"")</f>
        <v/>
      </c>
      <c r="N46" s="11" t="str">
        <f>IFERROR(VLOOKUP($A46,'All Running Order'!$A$6:$CY$64,N$102,FALSE),"")</f>
        <v/>
      </c>
      <c r="O46" s="11" t="str">
        <f>IFERROR(VLOOKUP($A46,'All Running Order'!$A$6:$CY$64,O$102,FALSE),"")</f>
        <v/>
      </c>
      <c r="P46" s="11" t="str">
        <f>IFERROR(VLOOKUP($A46,'All Running Order'!$A$6:$CY$64,P$102,FALSE),"")</f>
        <v/>
      </c>
      <c r="Q46" s="11" t="str">
        <f>IFERROR(VLOOKUP($A46,'All Running Order'!$A$6:$CY$64,Q$102,FALSE),"")</f>
        <v/>
      </c>
      <c r="R46" s="11" t="str">
        <f>IFERROR(VLOOKUP($A46,'All Running Order'!$A$6:$CY$64,R$102,FALSE),"")</f>
        <v/>
      </c>
      <c r="S46" s="11" t="str">
        <f>IFERROR(VLOOKUP($A46,'All Running Order'!$A$6:$CY$64,S$102,FALSE),"")</f>
        <v/>
      </c>
      <c r="T46" s="11" t="str">
        <f>IFERROR(VLOOKUP($A46,'All Running Order'!$A$6:$CY$64,T$102,FALSE),"")</f>
        <v/>
      </c>
      <c r="U46" s="11" t="str">
        <f>IFERROR(VLOOKUP($A46,'All Running Order'!$A$6:$CY$64,U$102,FALSE),"")</f>
        <v/>
      </c>
      <c r="V46" s="11" t="str">
        <f>IFERROR(VLOOKUP($A46,'All Running Order'!$A$6:$CY$64,V$102,FALSE),"")</f>
        <v/>
      </c>
      <c r="W46" s="11" t="str">
        <f>IFERROR(VLOOKUP($A46,'All Running Order'!$A$6:$CY$64,W$102,FALSE),"")</f>
        <v/>
      </c>
      <c r="X46" s="11" t="str">
        <f>IFERROR(VLOOKUP($A46,'All Running Order'!$A$6:$CY$64,X$102,FALSE),"")</f>
        <v/>
      </c>
      <c r="Y46" s="11" t="str">
        <f>IFERROR(VLOOKUP($A46,'All Running Order'!$A$6:$CY$64,Y$102,FALSE),"")</f>
        <v/>
      </c>
      <c r="Z46" s="11" t="str">
        <f>IFERROR(VLOOKUP($A46,'All Running Order'!$A$6:$CY$64,Z$102,FALSE),"")</f>
        <v/>
      </c>
      <c r="AA46" s="11" t="str">
        <f>IFERROR(VLOOKUP($A46,'All Running Order'!$A$6:$CY$64,AA$102,FALSE),"")</f>
        <v/>
      </c>
      <c r="AB46" s="11" t="str">
        <f>IFERROR(VLOOKUP($A46,'All Running Order'!$A$6:$CY$64,AB$102,FALSE),"")</f>
        <v/>
      </c>
      <c r="AC46" s="11" t="str">
        <f>IFERROR(VLOOKUP($A46,'All Running Order'!$A$6:$CY$64,AC$102,FALSE),"")</f>
        <v/>
      </c>
      <c r="AD46" s="11" t="str">
        <f>IFERROR(VLOOKUP($A46,'All Running Order'!$A$6:$CY$64,AD$102,FALSE),"")</f>
        <v/>
      </c>
      <c r="AE46" s="11" t="str">
        <f>IFERROR(VLOOKUP($A46,'All Running Order'!$A$6:$CY$64,AE$102,FALSE),"")</f>
        <v/>
      </c>
      <c r="AF46" s="11" t="str">
        <f>IFERROR(VLOOKUP($A46,'All Running Order'!$A$6:$CY$64,AF$102,FALSE),"")</f>
        <v/>
      </c>
      <c r="AG46" s="11" t="str">
        <f>IFERROR(VLOOKUP($A46,'All Running Order'!$A$6:$CY$64,AG$102,FALSE),"")</f>
        <v/>
      </c>
      <c r="AH46" s="11" t="str">
        <f>IFERROR(VLOOKUP($A46,'All Running Order'!$A$6:$CY$64,AH$102,FALSE),"")</f>
        <v/>
      </c>
      <c r="AI46" s="11" t="str">
        <f>IFERROR(VLOOKUP($A46,'All Running Order'!$A$6:$CY$64,AI$102,FALSE),"")</f>
        <v/>
      </c>
      <c r="AJ46" s="11" t="str">
        <f>IFERROR(VLOOKUP($A46,'All Running Order'!$A$6:$CY$64,AJ$102,FALSE),"")</f>
        <v/>
      </c>
      <c r="AK46" s="11" t="str">
        <f>IFERROR(VLOOKUP($A46,'All Running Order'!$A$6:$CY$64,AK$102,FALSE),"")</f>
        <v/>
      </c>
      <c r="AL46" s="11" t="str">
        <f>IFERROR(VLOOKUP($A46,'All Running Order'!$A$6:$CY$64,AL$102,FALSE),"")</f>
        <v/>
      </c>
      <c r="AM46" s="11" t="str">
        <f>IFERROR(VLOOKUP($A46,'All Running Order'!$A$6:$CY$64,AM$102,FALSE),"")</f>
        <v/>
      </c>
      <c r="AN46" s="11" t="str">
        <f>IFERROR(VLOOKUP($A46,'All Running Order'!$A$6:$CY$64,AN$102,FALSE),"")</f>
        <v/>
      </c>
      <c r="AO46" s="11" t="str">
        <f>IFERROR(VLOOKUP($A46,'All Running Order'!$A$6:$CY$64,AO$102,FALSE),"")</f>
        <v/>
      </c>
      <c r="AP46" s="11" t="str">
        <f>IFERROR(VLOOKUP($A46,'All Running Order'!$A$6:$CY$64,AP$102,FALSE),"")</f>
        <v/>
      </c>
      <c r="AQ46" s="11" t="str">
        <f>IFERROR(VLOOKUP($A46,'All Running Order'!$A$6:$CY$64,AQ$102,FALSE),"")</f>
        <v/>
      </c>
      <c r="AR46" s="11" t="str">
        <f>IFERROR(VLOOKUP($A46,'All Running Order'!$A$6:$CY$64,AR$102,FALSE),"")</f>
        <v/>
      </c>
      <c r="AS46" s="11" t="str">
        <f>IFERROR(VLOOKUP($A46,'All Running Order'!$A$6:$CY$64,AS$102,FALSE),"")</f>
        <v/>
      </c>
      <c r="AT46" s="11" t="str">
        <f>IFERROR(VLOOKUP($A46,'All Running Order'!$A$6:$CY$64,AT$102,FALSE),"")</f>
        <v/>
      </c>
      <c r="AU46" s="11" t="str">
        <f>IFERROR(VLOOKUP($A46,'All Running Order'!$A$6:$CY$64,AU$102,FALSE),"")</f>
        <v/>
      </c>
      <c r="AV46" s="11" t="str">
        <f>IFERROR(VLOOKUP($A46,'All Running Order'!$A$6:$CY$64,AV$102,FALSE),"")</f>
        <v/>
      </c>
      <c r="AW46" s="11" t="str">
        <f>IFERROR(VLOOKUP($A46,'All Running Order'!$A$6:$CY$64,AW$102,FALSE),"")</f>
        <v/>
      </c>
      <c r="AX46" s="11" t="str">
        <f>IFERROR(VLOOKUP($A46,'All Running Order'!$A$6:$CY$64,AX$102,FALSE),"")</f>
        <v/>
      </c>
      <c r="AY46" s="11" t="str">
        <f>IFERROR(VLOOKUP($A46,'All Running Order'!$A$6:$CY$64,AY$102,FALSE),"")</f>
        <v/>
      </c>
      <c r="AZ46" s="11" t="str">
        <f>IFERROR(VLOOKUP($A46,'All Running Order'!$A$6:$CY$64,AZ$102,FALSE),"")</f>
        <v/>
      </c>
      <c r="BA46" s="11" t="str">
        <f>IFERROR(VLOOKUP($A46,'All Running Order'!$A$6:$CY$64,BA$102,FALSE),"")</f>
        <v/>
      </c>
      <c r="BB46" s="11" t="str">
        <f>IFERROR(VLOOKUP($A46,'All Running Order'!$A$6:$CY$64,BB$102,FALSE),"")</f>
        <v/>
      </c>
      <c r="BC46" s="11" t="str">
        <f>IFERROR(VLOOKUP($A46,'All Running Order'!$A$6:$CY$64,BC$102,FALSE),"")</f>
        <v/>
      </c>
      <c r="BD46" s="11" t="str">
        <f>IFERROR(VLOOKUP($A46,'All Running Order'!$A$6:$CY$64,BD$102,FALSE),"")</f>
        <v/>
      </c>
      <c r="BE46" s="11" t="str">
        <f>IFERROR(VLOOKUP($A46,'All Running Order'!$A$6:$CY$64,BE$102,FALSE),"")</f>
        <v/>
      </c>
      <c r="BF46" s="11" t="str">
        <f>IFERROR(VLOOKUP($A46,'All Running Order'!$A$6:$CY$64,BF$102,FALSE),"")</f>
        <v/>
      </c>
      <c r="BG46" s="11" t="str">
        <f>IFERROR(VLOOKUP($A46,'All Running Order'!$A$6:$CY$64,BG$102,FALSE),"")</f>
        <v/>
      </c>
      <c r="BH46" s="11" t="str">
        <f>IFERROR(VLOOKUP($A46,'All Running Order'!$A$6:$CY$64,BH$102,FALSE),"")</f>
        <v/>
      </c>
      <c r="BI46" s="11" t="str">
        <f>IFERROR(VLOOKUP($A46,'All Running Order'!$A$6:$CY$64,BI$102,FALSE),"")</f>
        <v/>
      </c>
      <c r="BJ46" s="11" t="str">
        <f>IFERROR(VLOOKUP($A46,'All Running Order'!$A$6:$CY$64,BJ$102,FALSE),"")</f>
        <v/>
      </c>
      <c r="BK46" s="11" t="str">
        <f>IFERROR(VLOOKUP($A46,'All Running Order'!$A$6:$CY$64,BK$102,FALSE),"")</f>
        <v/>
      </c>
      <c r="BL46" s="11" t="str">
        <f>IFERROR(VLOOKUP($A46,'All Running Order'!$A$6:$CY$64,BL$102,FALSE),"")</f>
        <v/>
      </c>
      <c r="BM46" s="11" t="str">
        <f>IFERROR(VLOOKUP($A46,'All Running Order'!$A$6:$CY$64,BM$102,FALSE),"")</f>
        <v/>
      </c>
      <c r="BN46" s="11" t="str">
        <f>IFERROR(VLOOKUP($A46,'All Running Order'!$A$6:$CY$64,BN$102,FALSE),"")</f>
        <v/>
      </c>
      <c r="BO46" s="11" t="str">
        <f>IFERROR(VLOOKUP($A46,'All Running Order'!$A$6:$CY$64,BO$102,FALSE),"")</f>
        <v/>
      </c>
      <c r="BP46" s="11" t="str">
        <f>IFERROR(VLOOKUP($A46,'All Running Order'!$A$6:$CY$64,BP$102,FALSE),"")</f>
        <v/>
      </c>
      <c r="BQ46" s="11" t="str">
        <f>IFERROR(VLOOKUP($A46,'All Running Order'!$A$6:$CY$64,BQ$102,FALSE),"")</f>
        <v/>
      </c>
      <c r="BR46" s="11" t="str">
        <f>IFERROR(VLOOKUP($A46,'All Running Order'!$A$6:$CY$64,BR$102,FALSE),"")</f>
        <v/>
      </c>
      <c r="BS46" s="11" t="str">
        <f>IFERROR(VLOOKUP($A46,'All Running Order'!$A$6:$CY$64,BS$102,FALSE),"")</f>
        <v/>
      </c>
      <c r="BT46" s="11" t="str">
        <f>IFERROR(VLOOKUP($A46,'All Running Order'!$A$6:$CY$64,BT$102,FALSE),"")</f>
        <v/>
      </c>
      <c r="BU46" s="11" t="str">
        <f>IFERROR(VLOOKUP($A46,'All Running Order'!$A$6:$CY$64,BU$102,FALSE),"")</f>
        <v/>
      </c>
      <c r="BV46" s="11" t="str">
        <f>IFERROR(VLOOKUP($A46,'All Running Order'!$A$6:$CY$64,BV$102,FALSE),"")</f>
        <v/>
      </c>
      <c r="BW46" s="11" t="str">
        <f>IFERROR(VLOOKUP($A46,'All Running Order'!$A$6:$CY$64,BW$102,FALSE),"")</f>
        <v/>
      </c>
      <c r="BX46" s="11" t="str">
        <f>IFERROR(VLOOKUP($A46,'All Running Order'!$A$6:$CY$64,BX$102,FALSE),"")</f>
        <v/>
      </c>
      <c r="BY46" s="11" t="str">
        <f>IFERROR(VLOOKUP($A46,'All Running Order'!$A$6:$CY$64,BY$102,FALSE),"")</f>
        <v/>
      </c>
      <c r="BZ46" s="11" t="str">
        <f>IFERROR(VLOOKUP($A46,'All Running Order'!$A$6:$CY$64,BZ$102,FALSE),"")</f>
        <v/>
      </c>
      <c r="CA46" s="11" t="str">
        <f>IFERROR(VLOOKUP($A46,'All Running Order'!$A$6:$CY$64,CA$102,FALSE),"")</f>
        <v/>
      </c>
      <c r="CB46" s="11" t="str">
        <f>IFERROR(VLOOKUP($A46,'All Running Order'!$A$6:$CY$64,CB$102,FALSE),"")</f>
        <v/>
      </c>
      <c r="CC46" s="11" t="str">
        <f>IFERROR(VLOOKUP($A46,'All Running Order'!$A$6:$CY$64,CC$102,FALSE),"")</f>
        <v/>
      </c>
      <c r="CD46" s="11" t="str">
        <f>IFERROR(VLOOKUP($A46,'All Running Order'!$A$6:$CY$64,CD$102,FALSE),"")</f>
        <v/>
      </c>
      <c r="CE46" s="11" t="str">
        <f>IFERROR(VLOOKUP($A46,'All Running Order'!$A$6:$CY$64,CE$102,FALSE),"")</f>
        <v/>
      </c>
      <c r="CF46" s="11" t="str">
        <f>IFERROR(VLOOKUP($A46,'All Running Order'!$A$6:$CY$64,CF$102,FALSE),"")</f>
        <v/>
      </c>
      <c r="CG46" s="11" t="str">
        <f>IFERROR(VLOOKUP($A46,'All Running Order'!$A$6:$CY$64,CG$102,FALSE),"")</f>
        <v/>
      </c>
      <c r="CH46" s="11" t="str">
        <f>IFERROR(VLOOKUP($A46,'All Running Order'!$A$6:$CY$64,CH$102,FALSE),"")</f>
        <v/>
      </c>
      <c r="CI46" s="11" t="str">
        <f>IFERROR(VLOOKUP($A46,'All Running Order'!$A$6:$CY$64,CI$102,FALSE),"")</f>
        <v/>
      </c>
      <c r="CJ46" s="11" t="str">
        <f>IFERROR(VLOOKUP($A46,'All Running Order'!$A$6:$CY$64,CJ$102,FALSE),"")</f>
        <v/>
      </c>
      <c r="CK46" s="11" t="str">
        <f>IFERROR(VLOOKUP($A46,'All Running Order'!$A$6:$CY$64,CK$102,FALSE),"")</f>
        <v/>
      </c>
      <c r="CL46" s="11" t="str">
        <f>IFERROR(VLOOKUP($A46,'All Running Order'!$A$6:$CY$64,CL$102,FALSE),"")</f>
        <v/>
      </c>
      <c r="CM46" s="11" t="str">
        <f>IFERROR(VLOOKUP($A46,'All Running Order'!$A$6:$CY$64,CM$102,FALSE),"")</f>
        <v/>
      </c>
      <c r="CN46" s="11" t="str">
        <f>IFERROR(VLOOKUP($A46,'All Running Order'!$A$6:$CY$64,CN$102,FALSE),"")</f>
        <v/>
      </c>
      <c r="CO46" s="11" t="str">
        <f>IFERROR(VLOOKUP($A46,'All Running Order'!$A$6:$CY$64,CO$102,FALSE),"")</f>
        <v/>
      </c>
      <c r="CP46" s="11" t="str">
        <f>IFERROR(VLOOKUP($A46,'All Running Order'!$A$6:$CY$64,CP$102,FALSE),"")</f>
        <v/>
      </c>
      <c r="CQ46" s="11" t="str">
        <f>IFERROR(VLOOKUP($A46,'All Running Order'!$A$6:$CY$64,CQ$102,FALSE),"")</f>
        <v/>
      </c>
      <c r="CR46" s="11" t="str">
        <f>IFERROR(VLOOKUP($A46,'All Running Order'!$A$6:$CY$64,CR$102,FALSE),"")</f>
        <v/>
      </c>
      <c r="CS46" s="11" t="str">
        <f>IFERROR(VLOOKUP($A46,'All Running Order'!$A$6:$CY$64,CS$102,FALSE),"")</f>
        <v/>
      </c>
      <c r="CT46" s="11" t="str">
        <f>IFERROR(VLOOKUP($A46,'All Running Order'!$A$6:$CY$64,CT$102,FALSE),"")</f>
        <v/>
      </c>
      <c r="CU46" s="11" t="str">
        <f>IFERROR(VLOOKUP($A46,'All Running Order'!$A$6:$CY$64,CU$102,FALSE),"")</f>
        <v/>
      </c>
      <c r="CV46" s="11" t="str">
        <f>IFERROR(VLOOKUP($A46,'All Running Order'!$A$6:$CY$64,CV$102,FALSE),"")</f>
        <v/>
      </c>
      <c r="CW46" s="11" t="str">
        <f>IFERROR(VLOOKUP($A46,'All Running Order'!$A$6:$CY$64,CW$102,FALSE),"")</f>
        <v/>
      </c>
      <c r="CX46" s="11" t="str">
        <f>IFERROR(VLOOKUP($A46,'All Running Order'!$A$6:$CY$64,CX$102,FALSE),"")</f>
        <v/>
      </c>
      <c r="CY46" s="11" t="str">
        <f>IFERROR(VLOOKUP($A46,'All Running Order'!$A$6:$CY$64,CY$102,FALSE),"")</f>
        <v/>
      </c>
    </row>
    <row r="47" spans="1:103" x14ac:dyDescent="0.45">
      <c r="A47" s="2">
        <v>42</v>
      </c>
      <c r="B47" s="11" t="str">
        <f>IFERROR(VLOOKUP($A47,'All Running Order'!$A$6:$CY$64,B$102,FALSE),"")</f>
        <v/>
      </c>
      <c r="C47" s="11" t="str">
        <f>IFERROR(VLOOKUP($A47,'All Running Order'!$A$6:$CY$64,C$102,FALSE),"")</f>
        <v/>
      </c>
      <c r="D47" s="11" t="str">
        <f>IFERROR(VLOOKUP($A47,'All Running Order'!$A$6:$CY$64,D$102,FALSE),"")</f>
        <v/>
      </c>
      <c r="E47" s="11" t="str">
        <f>IFERROR(VLOOKUP($A47,'All Running Order'!$A$6:$CY$64,E$102,FALSE),"")</f>
        <v/>
      </c>
      <c r="F47" s="11" t="str">
        <f>IFERROR(VLOOKUP($A47,'All Running Order'!$A$6:$CY$64,F$102,FALSE),"")</f>
        <v/>
      </c>
      <c r="G47" s="11" t="str">
        <f>IFERROR(VLOOKUP($A47,'All Running Order'!$A$6:$CY$64,G$102,FALSE),"")</f>
        <v/>
      </c>
      <c r="H47" s="11" t="str">
        <f>IFERROR(VLOOKUP($A47,'All Running Order'!$A$6:$CY$64,H$102,FALSE),"")</f>
        <v/>
      </c>
      <c r="I47" s="11" t="str">
        <f>IFERROR(VLOOKUP($A47,'All Running Order'!$A$6:$CY$64,I$102,FALSE),"")</f>
        <v/>
      </c>
      <c r="J47" s="11" t="str">
        <f>IFERROR(VLOOKUP($A47,'All Running Order'!$A$6:$CY$64,J$102,FALSE),"")</f>
        <v/>
      </c>
      <c r="K47" s="11" t="str">
        <f>IFERROR(VLOOKUP($A47,'All Running Order'!$A$6:$CY$64,K$102,FALSE),"")</f>
        <v/>
      </c>
      <c r="L47" s="11" t="str">
        <f>IFERROR(VLOOKUP($A47,'All Running Order'!$A$6:$CY$64,L$102,FALSE),"")</f>
        <v/>
      </c>
      <c r="M47" s="11" t="str">
        <f>IFERROR(VLOOKUP($A47,'All Running Order'!$A$6:$CY$64,M$102,FALSE),"")</f>
        <v/>
      </c>
      <c r="N47" s="11" t="str">
        <f>IFERROR(VLOOKUP($A47,'All Running Order'!$A$6:$CY$64,N$102,FALSE),"")</f>
        <v/>
      </c>
      <c r="O47" s="11" t="str">
        <f>IFERROR(VLOOKUP($A47,'All Running Order'!$A$6:$CY$64,O$102,FALSE),"")</f>
        <v/>
      </c>
      <c r="P47" s="11" t="str">
        <f>IFERROR(VLOOKUP($A47,'All Running Order'!$A$6:$CY$64,P$102,FALSE),"")</f>
        <v/>
      </c>
      <c r="Q47" s="11" t="str">
        <f>IFERROR(VLOOKUP($A47,'All Running Order'!$A$6:$CY$64,Q$102,FALSE),"")</f>
        <v/>
      </c>
      <c r="R47" s="11" t="str">
        <f>IFERROR(VLOOKUP($A47,'All Running Order'!$A$6:$CY$64,R$102,FALSE),"")</f>
        <v/>
      </c>
      <c r="S47" s="11" t="str">
        <f>IFERROR(VLOOKUP($A47,'All Running Order'!$A$6:$CY$64,S$102,FALSE),"")</f>
        <v/>
      </c>
      <c r="T47" s="11" t="str">
        <f>IFERROR(VLOOKUP($A47,'All Running Order'!$A$6:$CY$64,T$102,FALSE),"")</f>
        <v/>
      </c>
      <c r="U47" s="11" t="str">
        <f>IFERROR(VLOOKUP($A47,'All Running Order'!$A$6:$CY$64,U$102,FALSE),"")</f>
        <v/>
      </c>
      <c r="V47" s="11" t="str">
        <f>IFERROR(VLOOKUP($A47,'All Running Order'!$A$6:$CY$64,V$102,FALSE),"")</f>
        <v/>
      </c>
      <c r="W47" s="11" t="str">
        <f>IFERROR(VLOOKUP($A47,'All Running Order'!$A$6:$CY$64,W$102,FALSE),"")</f>
        <v/>
      </c>
      <c r="X47" s="11" t="str">
        <f>IFERROR(VLOOKUP($A47,'All Running Order'!$A$6:$CY$64,X$102,FALSE),"")</f>
        <v/>
      </c>
      <c r="Y47" s="11" t="str">
        <f>IFERROR(VLOOKUP($A47,'All Running Order'!$A$6:$CY$64,Y$102,FALSE),"")</f>
        <v/>
      </c>
      <c r="Z47" s="11" t="str">
        <f>IFERROR(VLOOKUP($A47,'All Running Order'!$A$6:$CY$64,Z$102,FALSE),"")</f>
        <v/>
      </c>
      <c r="AA47" s="11" t="str">
        <f>IFERROR(VLOOKUP($A47,'All Running Order'!$A$6:$CY$64,AA$102,FALSE),"")</f>
        <v/>
      </c>
      <c r="AB47" s="11" t="str">
        <f>IFERROR(VLOOKUP($A47,'All Running Order'!$A$6:$CY$64,AB$102,FALSE),"")</f>
        <v/>
      </c>
      <c r="AC47" s="11" t="str">
        <f>IFERROR(VLOOKUP($A47,'All Running Order'!$A$6:$CY$64,AC$102,FALSE),"")</f>
        <v/>
      </c>
      <c r="AD47" s="11" t="str">
        <f>IFERROR(VLOOKUP($A47,'All Running Order'!$A$6:$CY$64,AD$102,FALSE),"")</f>
        <v/>
      </c>
      <c r="AE47" s="11" t="str">
        <f>IFERROR(VLOOKUP($A47,'All Running Order'!$A$6:$CY$64,AE$102,FALSE),"")</f>
        <v/>
      </c>
      <c r="AF47" s="11" t="str">
        <f>IFERROR(VLOOKUP($A47,'All Running Order'!$A$6:$CY$64,AF$102,FALSE),"")</f>
        <v/>
      </c>
      <c r="AG47" s="11" t="str">
        <f>IFERROR(VLOOKUP($A47,'All Running Order'!$A$6:$CY$64,AG$102,FALSE),"")</f>
        <v/>
      </c>
      <c r="AH47" s="11" t="str">
        <f>IFERROR(VLOOKUP($A47,'All Running Order'!$A$6:$CY$64,AH$102,FALSE),"")</f>
        <v/>
      </c>
      <c r="AI47" s="11" t="str">
        <f>IFERROR(VLOOKUP($A47,'All Running Order'!$A$6:$CY$64,AI$102,FALSE),"")</f>
        <v/>
      </c>
      <c r="AJ47" s="11" t="str">
        <f>IFERROR(VLOOKUP($A47,'All Running Order'!$A$6:$CY$64,AJ$102,FALSE),"")</f>
        <v/>
      </c>
      <c r="AK47" s="11" t="str">
        <f>IFERROR(VLOOKUP($A47,'All Running Order'!$A$6:$CY$64,AK$102,FALSE),"")</f>
        <v/>
      </c>
      <c r="AL47" s="11" t="str">
        <f>IFERROR(VLOOKUP($A47,'All Running Order'!$A$6:$CY$64,AL$102,FALSE),"")</f>
        <v/>
      </c>
      <c r="AM47" s="11" t="str">
        <f>IFERROR(VLOOKUP($A47,'All Running Order'!$A$6:$CY$64,AM$102,FALSE),"")</f>
        <v/>
      </c>
      <c r="AN47" s="11" t="str">
        <f>IFERROR(VLOOKUP($A47,'All Running Order'!$A$6:$CY$64,AN$102,FALSE),"")</f>
        <v/>
      </c>
      <c r="AO47" s="11" t="str">
        <f>IFERROR(VLOOKUP($A47,'All Running Order'!$A$6:$CY$64,AO$102,FALSE),"")</f>
        <v/>
      </c>
      <c r="AP47" s="11" t="str">
        <f>IFERROR(VLOOKUP($A47,'All Running Order'!$A$6:$CY$64,AP$102,FALSE),"")</f>
        <v/>
      </c>
      <c r="AQ47" s="11" t="str">
        <f>IFERROR(VLOOKUP($A47,'All Running Order'!$A$6:$CY$64,AQ$102,FALSE),"")</f>
        <v/>
      </c>
      <c r="AR47" s="11" t="str">
        <f>IFERROR(VLOOKUP($A47,'All Running Order'!$A$6:$CY$64,AR$102,FALSE),"")</f>
        <v/>
      </c>
      <c r="AS47" s="11" t="str">
        <f>IFERROR(VLOOKUP($A47,'All Running Order'!$A$6:$CY$64,AS$102,FALSE),"")</f>
        <v/>
      </c>
      <c r="AT47" s="11" t="str">
        <f>IFERROR(VLOOKUP($A47,'All Running Order'!$A$6:$CY$64,AT$102,FALSE),"")</f>
        <v/>
      </c>
      <c r="AU47" s="11" t="str">
        <f>IFERROR(VLOOKUP($A47,'All Running Order'!$A$6:$CY$64,AU$102,FALSE),"")</f>
        <v/>
      </c>
      <c r="AV47" s="11" t="str">
        <f>IFERROR(VLOOKUP($A47,'All Running Order'!$A$6:$CY$64,AV$102,FALSE),"")</f>
        <v/>
      </c>
      <c r="AW47" s="11" t="str">
        <f>IFERROR(VLOOKUP($A47,'All Running Order'!$A$6:$CY$64,AW$102,FALSE),"")</f>
        <v/>
      </c>
      <c r="AX47" s="11" t="str">
        <f>IFERROR(VLOOKUP($A47,'All Running Order'!$A$6:$CY$64,AX$102,FALSE),"")</f>
        <v/>
      </c>
      <c r="AY47" s="11" t="str">
        <f>IFERROR(VLOOKUP($A47,'All Running Order'!$A$6:$CY$64,AY$102,FALSE),"")</f>
        <v/>
      </c>
      <c r="AZ47" s="11" t="str">
        <f>IFERROR(VLOOKUP($A47,'All Running Order'!$A$6:$CY$64,AZ$102,FALSE),"")</f>
        <v/>
      </c>
      <c r="BA47" s="11" t="str">
        <f>IFERROR(VLOOKUP($A47,'All Running Order'!$A$6:$CY$64,BA$102,FALSE),"")</f>
        <v/>
      </c>
      <c r="BB47" s="11" t="str">
        <f>IFERROR(VLOOKUP($A47,'All Running Order'!$A$6:$CY$64,BB$102,FALSE),"")</f>
        <v/>
      </c>
      <c r="BC47" s="11" t="str">
        <f>IFERROR(VLOOKUP($A47,'All Running Order'!$A$6:$CY$64,BC$102,FALSE),"")</f>
        <v/>
      </c>
      <c r="BD47" s="11" t="str">
        <f>IFERROR(VLOOKUP($A47,'All Running Order'!$A$6:$CY$64,BD$102,FALSE),"")</f>
        <v/>
      </c>
      <c r="BE47" s="11" t="str">
        <f>IFERROR(VLOOKUP($A47,'All Running Order'!$A$6:$CY$64,BE$102,FALSE),"")</f>
        <v/>
      </c>
      <c r="BF47" s="11" t="str">
        <f>IFERROR(VLOOKUP($A47,'All Running Order'!$A$6:$CY$64,BF$102,FALSE),"")</f>
        <v/>
      </c>
      <c r="BG47" s="11" t="str">
        <f>IFERROR(VLOOKUP($A47,'All Running Order'!$A$6:$CY$64,BG$102,FALSE),"")</f>
        <v/>
      </c>
      <c r="BH47" s="11" t="str">
        <f>IFERROR(VLOOKUP($A47,'All Running Order'!$A$6:$CY$64,BH$102,FALSE),"")</f>
        <v/>
      </c>
      <c r="BI47" s="11" t="str">
        <f>IFERROR(VLOOKUP($A47,'All Running Order'!$A$6:$CY$64,BI$102,FALSE),"")</f>
        <v/>
      </c>
      <c r="BJ47" s="11" t="str">
        <f>IFERROR(VLOOKUP($A47,'All Running Order'!$A$6:$CY$64,BJ$102,FALSE),"")</f>
        <v/>
      </c>
      <c r="BK47" s="11" t="str">
        <f>IFERROR(VLOOKUP($A47,'All Running Order'!$A$6:$CY$64,BK$102,FALSE),"")</f>
        <v/>
      </c>
      <c r="BL47" s="11" t="str">
        <f>IFERROR(VLOOKUP($A47,'All Running Order'!$A$6:$CY$64,BL$102,FALSE),"")</f>
        <v/>
      </c>
      <c r="BM47" s="11" t="str">
        <f>IFERROR(VLOOKUP($A47,'All Running Order'!$A$6:$CY$64,BM$102,FALSE),"")</f>
        <v/>
      </c>
      <c r="BN47" s="11" t="str">
        <f>IFERROR(VLOOKUP($A47,'All Running Order'!$A$6:$CY$64,BN$102,FALSE),"")</f>
        <v/>
      </c>
      <c r="BO47" s="11" t="str">
        <f>IFERROR(VLOOKUP($A47,'All Running Order'!$A$6:$CY$64,BO$102,FALSE),"")</f>
        <v/>
      </c>
      <c r="BP47" s="11" t="str">
        <f>IFERROR(VLOOKUP($A47,'All Running Order'!$A$6:$CY$64,BP$102,FALSE),"")</f>
        <v/>
      </c>
      <c r="BQ47" s="11" t="str">
        <f>IFERROR(VLOOKUP($A47,'All Running Order'!$A$6:$CY$64,BQ$102,FALSE),"")</f>
        <v/>
      </c>
      <c r="BR47" s="11" t="str">
        <f>IFERROR(VLOOKUP($A47,'All Running Order'!$A$6:$CY$64,BR$102,FALSE),"")</f>
        <v/>
      </c>
      <c r="BS47" s="11" t="str">
        <f>IFERROR(VLOOKUP($A47,'All Running Order'!$A$6:$CY$64,BS$102,FALSE),"")</f>
        <v/>
      </c>
      <c r="BT47" s="11" t="str">
        <f>IFERROR(VLOOKUP($A47,'All Running Order'!$A$6:$CY$64,BT$102,FALSE),"")</f>
        <v/>
      </c>
      <c r="BU47" s="11" t="str">
        <f>IFERROR(VLOOKUP($A47,'All Running Order'!$A$6:$CY$64,BU$102,FALSE),"")</f>
        <v/>
      </c>
      <c r="BV47" s="11" t="str">
        <f>IFERROR(VLOOKUP($A47,'All Running Order'!$A$6:$CY$64,BV$102,FALSE),"")</f>
        <v/>
      </c>
      <c r="BW47" s="11" t="str">
        <f>IFERROR(VLOOKUP($A47,'All Running Order'!$A$6:$CY$64,BW$102,FALSE),"")</f>
        <v/>
      </c>
      <c r="BX47" s="11" t="str">
        <f>IFERROR(VLOOKUP($A47,'All Running Order'!$A$6:$CY$64,BX$102,FALSE),"")</f>
        <v/>
      </c>
      <c r="BY47" s="11" t="str">
        <f>IFERROR(VLOOKUP($A47,'All Running Order'!$A$6:$CY$64,BY$102,FALSE),"")</f>
        <v/>
      </c>
      <c r="BZ47" s="11" t="str">
        <f>IFERROR(VLOOKUP($A47,'All Running Order'!$A$6:$CY$64,BZ$102,FALSE),"")</f>
        <v/>
      </c>
      <c r="CA47" s="11" t="str">
        <f>IFERROR(VLOOKUP($A47,'All Running Order'!$A$6:$CY$64,CA$102,FALSE),"")</f>
        <v/>
      </c>
      <c r="CB47" s="11" t="str">
        <f>IFERROR(VLOOKUP($A47,'All Running Order'!$A$6:$CY$64,CB$102,FALSE),"")</f>
        <v/>
      </c>
      <c r="CC47" s="11" t="str">
        <f>IFERROR(VLOOKUP($A47,'All Running Order'!$A$6:$CY$64,CC$102,FALSE),"")</f>
        <v/>
      </c>
      <c r="CD47" s="11" t="str">
        <f>IFERROR(VLOOKUP($A47,'All Running Order'!$A$6:$CY$64,CD$102,FALSE),"")</f>
        <v/>
      </c>
      <c r="CE47" s="11" t="str">
        <f>IFERROR(VLOOKUP($A47,'All Running Order'!$A$6:$CY$64,CE$102,FALSE),"")</f>
        <v/>
      </c>
      <c r="CF47" s="11" t="str">
        <f>IFERROR(VLOOKUP($A47,'All Running Order'!$A$6:$CY$64,CF$102,FALSE),"")</f>
        <v/>
      </c>
      <c r="CG47" s="11" t="str">
        <f>IFERROR(VLOOKUP($A47,'All Running Order'!$A$6:$CY$64,CG$102,FALSE),"")</f>
        <v/>
      </c>
      <c r="CH47" s="11" t="str">
        <f>IFERROR(VLOOKUP($A47,'All Running Order'!$A$6:$CY$64,CH$102,FALSE),"")</f>
        <v/>
      </c>
      <c r="CI47" s="11" t="str">
        <f>IFERROR(VLOOKUP($A47,'All Running Order'!$A$6:$CY$64,CI$102,FALSE),"")</f>
        <v/>
      </c>
      <c r="CJ47" s="11" t="str">
        <f>IFERROR(VLOOKUP($A47,'All Running Order'!$A$6:$CY$64,CJ$102,FALSE),"")</f>
        <v/>
      </c>
      <c r="CK47" s="11" t="str">
        <f>IFERROR(VLOOKUP($A47,'All Running Order'!$A$6:$CY$64,CK$102,FALSE),"")</f>
        <v/>
      </c>
      <c r="CL47" s="11" t="str">
        <f>IFERROR(VLOOKUP($A47,'All Running Order'!$A$6:$CY$64,CL$102,FALSE),"")</f>
        <v/>
      </c>
      <c r="CM47" s="11" t="str">
        <f>IFERROR(VLOOKUP($A47,'All Running Order'!$A$6:$CY$64,CM$102,FALSE),"")</f>
        <v/>
      </c>
      <c r="CN47" s="11" t="str">
        <f>IFERROR(VLOOKUP($A47,'All Running Order'!$A$6:$CY$64,CN$102,FALSE),"")</f>
        <v/>
      </c>
      <c r="CO47" s="11" t="str">
        <f>IFERROR(VLOOKUP($A47,'All Running Order'!$A$6:$CY$64,CO$102,FALSE),"")</f>
        <v/>
      </c>
      <c r="CP47" s="11" t="str">
        <f>IFERROR(VLOOKUP($A47,'All Running Order'!$A$6:$CY$64,CP$102,FALSE),"")</f>
        <v/>
      </c>
      <c r="CQ47" s="11" t="str">
        <f>IFERROR(VLOOKUP($A47,'All Running Order'!$A$6:$CY$64,CQ$102,FALSE),"")</f>
        <v/>
      </c>
      <c r="CR47" s="11" t="str">
        <f>IFERROR(VLOOKUP($A47,'All Running Order'!$A$6:$CY$64,CR$102,FALSE),"")</f>
        <v/>
      </c>
      <c r="CS47" s="11" t="str">
        <f>IFERROR(VLOOKUP($A47,'All Running Order'!$A$6:$CY$64,CS$102,FALSE),"")</f>
        <v/>
      </c>
      <c r="CT47" s="11" t="str">
        <f>IFERROR(VLOOKUP($A47,'All Running Order'!$A$6:$CY$64,CT$102,FALSE),"")</f>
        <v/>
      </c>
      <c r="CU47" s="11" t="str">
        <f>IFERROR(VLOOKUP($A47,'All Running Order'!$A$6:$CY$64,CU$102,FALSE),"")</f>
        <v/>
      </c>
      <c r="CV47" s="11" t="str">
        <f>IFERROR(VLOOKUP($A47,'All Running Order'!$A$6:$CY$64,CV$102,FALSE),"")</f>
        <v/>
      </c>
      <c r="CW47" s="11" t="str">
        <f>IFERROR(VLOOKUP($A47,'All Running Order'!$A$6:$CY$64,CW$102,FALSE),"")</f>
        <v/>
      </c>
      <c r="CX47" s="11" t="str">
        <f>IFERROR(VLOOKUP($A47,'All Running Order'!$A$6:$CY$64,CX$102,FALSE),"")</f>
        <v/>
      </c>
      <c r="CY47" s="11" t="str">
        <f>IFERROR(VLOOKUP($A47,'All Running Order'!$A$6:$CY$64,CY$102,FALSE),"")</f>
        <v/>
      </c>
    </row>
    <row r="48" spans="1:103" x14ac:dyDescent="0.45">
      <c r="A48" s="2">
        <v>43</v>
      </c>
      <c r="B48" s="11" t="str">
        <f>IFERROR(VLOOKUP($A48,'All Running Order'!$A$6:$CY$64,B$102,FALSE),"")</f>
        <v/>
      </c>
      <c r="C48" s="11" t="str">
        <f>IFERROR(VLOOKUP($A48,'All Running Order'!$A$6:$CY$64,C$102,FALSE),"")</f>
        <v/>
      </c>
      <c r="D48" s="11" t="str">
        <f>IFERROR(VLOOKUP($A48,'All Running Order'!$A$6:$CY$64,D$102,FALSE),"")</f>
        <v/>
      </c>
      <c r="E48" s="11" t="str">
        <f>IFERROR(VLOOKUP($A48,'All Running Order'!$A$6:$CY$64,E$102,FALSE),"")</f>
        <v/>
      </c>
      <c r="F48" s="11" t="str">
        <f>IFERROR(VLOOKUP($A48,'All Running Order'!$A$6:$CY$64,F$102,FALSE),"")</f>
        <v/>
      </c>
      <c r="G48" s="11" t="str">
        <f>IFERROR(VLOOKUP($A48,'All Running Order'!$A$6:$CY$64,G$102,FALSE),"")</f>
        <v/>
      </c>
      <c r="H48" s="11" t="str">
        <f>IFERROR(VLOOKUP($A48,'All Running Order'!$A$6:$CY$64,H$102,FALSE),"")</f>
        <v/>
      </c>
      <c r="I48" s="11" t="str">
        <f>IFERROR(VLOOKUP($A48,'All Running Order'!$A$6:$CY$64,I$102,FALSE),"")</f>
        <v/>
      </c>
      <c r="J48" s="11" t="str">
        <f>IFERROR(VLOOKUP($A48,'All Running Order'!$A$6:$CY$64,J$102,FALSE),"")</f>
        <v/>
      </c>
      <c r="K48" s="11" t="str">
        <f>IFERROR(VLOOKUP($A48,'All Running Order'!$A$6:$CY$64,K$102,FALSE),"")</f>
        <v/>
      </c>
      <c r="L48" s="11" t="str">
        <f>IFERROR(VLOOKUP($A48,'All Running Order'!$A$6:$CY$64,L$102,FALSE),"")</f>
        <v/>
      </c>
      <c r="M48" s="11" t="str">
        <f>IFERROR(VLOOKUP($A48,'All Running Order'!$A$6:$CY$64,M$102,FALSE),"")</f>
        <v/>
      </c>
      <c r="N48" s="11" t="str">
        <f>IFERROR(VLOOKUP($A48,'All Running Order'!$A$6:$CY$64,N$102,FALSE),"")</f>
        <v/>
      </c>
      <c r="O48" s="11" t="str">
        <f>IFERROR(VLOOKUP($A48,'All Running Order'!$A$6:$CY$64,O$102,FALSE),"")</f>
        <v/>
      </c>
      <c r="P48" s="11" t="str">
        <f>IFERROR(VLOOKUP($A48,'All Running Order'!$A$6:$CY$64,P$102,FALSE),"")</f>
        <v/>
      </c>
      <c r="Q48" s="11" t="str">
        <f>IFERROR(VLOOKUP($A48,'All Running Order'!$A$6:$CY$64,Q$102,FALSE),"")</f>
        <v/>
      </c>
      <c r="R48" s="11" t="str">
        <f>IFERROR(VLOOKUP($A48,'All Running Order'!$A$6:$CY$64,R$102,FALSE),"")</f>
        <v/>
      </c>
      <c r="S48" s="11" t="str">
        <f>IFERROR(VLOOKUP($A48,'All Running Order'!$A$6:$CY$64,S$102,FALSE),"")</f>
        <v/>
      </c>
      <c r="T48" s="11" t="str">
        <f>IFERROR(VLOOKUP($A48,'All Running Order'!$A$6:$CY$64,T$102,FALSE),"")</f>
        <v/>
      </c>
      <c r="U48" s="11" t="str">
        <f>IFERROR(VLOOKUP($A48,'All Running Order'!$A$6:$CY$64,U$102,FALSE),"")</f>
        <v/>
      </c>
      <c r="V48" s="11" t="str">
        <f>IFERROR(VLOOKUP($A48,'All Running Order'!$A$6:$CY$64,V$102,FALSE),"")</f>
        <v/>
      </c>
      <c r="W48" s="11" t="str">
        <f>IFERROR(VLOOKUP($A48,'All Running Order'!$A$6:$CY$64,W$102,FALSE),"")</f>
        <v/>
      </c>
      <c r="X48" s="11" t="str">
        <f>IFERROR(VLOOKUP($A48,'All Running Order'!$A$6:$CY$64,X$102,FALSE),"")</f>
        <v/>
      </c>
      <c r="Y48" s="11" t="str">
        <f>IFERROR(VLOOKUP($A48,'All Running Order'!$A$6:$CY$64,Y$102,FALSE),"")</f>
        <v/>
      </c>
      <c r="Z48" s="11" t="str">
        <f>IFERROR(VLOOKUP($A48,'All Running Order'!$A$6:$CY$64,Z$102,FALSE),"")</f>
        <v/>
      </c>
      <c r="AA48" s="11" t="str">
        <f>IFERROR(VLOOKUP($A48,'All Running Order'!$A$6:$CY$64,AA$102,FALSE),"")</f>
        <v/>
      </c>
      <c r="AB48" s="11" t="str">
        <f>IFERROR(VLOOKUP($A48,'All Running Order'!$A$6:$CY$64,AB$102,FALSE),"")</f>
        <v/>
      </c>
      <c r="AC48" s="11" t="str">
        <f>IFERROR(VLOOKUP($A48,'All Running Order'!$A$6:$CY$64,AC$102,FALSE),"")</f>
        <v/>
      </c>
      <c r="AD48" s="11" t="str">
        <f>IFERROR(VLOOKUP($A48,'All Running Order'!$A$6:$CY$64,AD$102,FALSE),"")</f>
        <v/>
      </c>
      <c r="AE48" s="11" t="str">
        <f>IFERROR(VLOOKUP($A48,'All Running Order'!$A$6:$CY$64,AE$102,FALSE),"")</f>
        <v/>
      </c>
      <c r="AF48" s="11" t="str">
        <f>IFERROR(VLOOKUP($A48,'All Running Order'!$A$6:$CY$64,AF$102,FALSE),"")</f>
        <v/>
      </c>
      <c r="AG48" s="11" t="str">
        <f>IFERROR(VLOOKUP($A48,'All Running Order'!$A$6:$CY$64,AG$102,FALSE),"")</f>
        <v/>
      </c>
      <c r="AH48" s="11" t="str">
        <f>IFERROR(VLOOKUP($A48,'All Running Order'!$A$6:$CY$64,AH$102,FALSE),"")</f>
        <v/>
      </c>
      <c r="AI48" s="11" t="str">
        <f>IFERROR(VLOOKUP($A48,'All Running Order'!$A$6:$CY$64,AI$102,FALSE),"")</f>
        <v/>
      </c>
      <c r="AJ48" s="11" t="str">
        <f>IFERROR(VLOOKUP($A48,'All Running Order'!$A$6:$CY$64,AJ$102,FALSE),"")</f>
        <v/>
      </c>
      <c r="AK48" s="11" t="str">
        <f>IFERROR(VLOOKUP($A48,'All Running Order'!$A$6:$CY$64,AK$102,FALSE),"")</f>
        <v/>
      </c>
      <c r="AL48" s="11" t="str">
        <f>IFERROR(VLOOKUP($A48,'All Running Order'!$A$6:$CY$64,AL$102,FALSE),"")</f>
        <v/>
      </c>
      <c r="AM48" s="11" t="str">
        <f>IFERROR(VLOOKUP($A48,'All Running Order'!$A$6:$CY$64,AM$102,FALSE),"")</f>
        <v/>
      </c>
      <c r="AN48" s="11" t="str">
        <f>IFERROR(VLOOKUP($A48,'All Running Order'!$A$6:$CY$64,AN$102,FALSE),"")</f>
        <v/>
      </c>
      <c r="AO48" s="11" t="str">
        <f>IFERROR(VLOOKUP($A48,'All Running Order'!$A$6:$CY$64,AO$102,FALSE),"")</f>
        <v/>
      </c>
      <c r="AP48" s="11" t="str">
        <f>IFERROR(VLOOKUP($A48,'All Running Order'!$A$6:$CY$64,AP$102,FALSE),"")</f>
        <v/>
      </c>
      <c r="AQ48" s="11" t="str">
        <f>IFERROR(VLOOKUP($A48,'All Running Order'!$A$6:$CY$64,AQ$102,FALSE),"")</f>
        <v/>
      </c>
      <c r="AR48" s="11" t="str">
        <f>IFERROR(VLOOKUP($A48,'All Running Order'!$A$6:$CY$64,AR$102,FALSE),"")</f>
        <v/>
      </c>
      <c r="AS48" s="11" t="str">
        <f>IFERROR(VLOOKUP($A48,'All Running Order'!$A$6:$CY$64,AS$102,FALSE),"")</f>
        <v/>
      </c>
      <c r="AT48" s="11" t="str">
        <f>IFERROR(VLOOKUP($A48,'All Running Order'!$A$6:$CY$64,AT$102,FALSE),"")</f>
        <v/>
      </c>
      <c r="AU48" s="11" t="str">
        <f>IFERROR(VLOOKUP($A48,'All Running Order'!$A$6:$CY$64,AU$102,FALSE),"")</f>
        <v/>
      </c>
      <c r="AV48" s="11" t="str">
        <f>IFERROR(VLOOKUP($A48,'All Running Order'!$A$6:$CY$64,AV$102,FALSE),"")</f>
        <v/>
      </c>
      <c r="AW48" s="11" t="str">
        <f>IFERROR(VLOOKUP($A48,'All Running Order'!$A$6:$CY$64,AW$102,FALSE),"")</f>
        <v/>
      </c>
      <c r="AX48" s="11" t="str">
        <f>IFERROR(VLOOKUP($A48,'All Running Order'!$A$6:$CY$64,AX$102,FALSE),"")</f>
        <v/>
      </c>
      <c r="AY48" s="11" t="str">
        <f>IFERROR(VLOOKUP($A48,'All Running Order'!$A$6:$CY$64,AY$102,FALSE),"")</f>
        <v/>
      </c>
      <c r="AZ48" s="11" t="str">
        <f>IFERROR(VLOOKUP($A48,'All Running Order'!$A$6:$CY$64,AZ$102,FALSE),"")</f>
        <v/>
      </c>
      <c r="BA48" s="11" t="str">
        <f>IFERROR(VLOOKUP($A48,'All Running Order'!$A$6:$CY$64,BA$102,FALSE),"")</f>
        <v/>
      </c>
      <c r="BB48" s="11" t="str">
        <f>IFERROR(VLOOKUP($A48,'All Running Order'!$A$6:$CY$64,BB$102,FALSE),"")</f>
        <v/>
      </c>
      <c r="BC48" s="11" t="str">
        <f>IFERROR(VLOOKUP($A48,'All Running Order'!$A$6:$CY$64,BC$102,FALSE),"")</f>
        <v/>
      </c>
      <c r="BD48" s="11" t="str">
        <f>IFERROR(VLOOKUP($A48,'All Running Order'!$A$6:$CY$64,BD$102,FALSE),"")</f>
        <v/>
      </c>
      <c r="BE48" s="11" t="str">
        <f>IFERROR(VLOOKUP($A48,'All Running Order'!$A$6:$CY$64,BE$102,FALSE),"")</f>
        <v/>
      </c>
      <c r="BF48" s="11" t="str">
        <f>IFERROR(VLOOKUP($A48,'All Running Order'!$A$6:$CY$64,BF$102,FALSE),"")</f>
        <v/>
      </c>
      <c r="BG48" s="11" t="str">
        <f>IFERROR(VLOOKUP($A48,'All Running Order'!$A$6:$CY$64,BG$102,FALSE),"")</f>
        <v/>
      </c>
      <c r="BH48" s="11" t="str">
        <f>IFERROR(VLOOKUP($A48,'All Running Order'!$A$6:$CY$64,BH$102,FALSE),"")</f>
        <v/>
      </c>
      <c r="BI48" s="11" t="str">
        <f>IFERROR(VLOOKUP($A48,'All Running Order'!$A$6:$CY$64,BI$102,FALSE),"")</f>
        <v/>
      </c>
      <c r="BJ48" s="11" t="str">
        <f>IFERROR(VLOOKUP($A48,'All Running Order'!$A$6:$CY$64,BJ$102,FALSE),"")</f>
        <v/>
      </c>
      <c r="BK48" s="11" t="str">
        <f>IFERROR(VLOOKUP($A48,'All Running Order'!$A$6:$CY$64,BK$102,FALSE),"")</f>
        <v/>
      </c>
      <c r="BL48" s="11" t="str">
        <f>IFERROR(VLOOKUP($A48,'All Running Order'!$A$6:$CY$64,BL$102,FALSE),"")</f>
        <v/>
      </c>
      <c r="BM48" s="11" t="str">
        <f>IFERROR(VLOOKUP($A48,'All Running Order'!$A$6:$CY$64,BM$102,FALSE),"")</f>
        <v/>
      </c>
      <c r="BN48" s="11" t="str">
        <f>IFERROR(VLOOKUP($A48,'All Running Order'!$A$6:$CY$64,BN$102,FALSE),"")</f>
        <v/>
      </c>
      <c r="BO48" s="11" t="str">
        <f>IFERROR(VLOOKUP($A48,'All Running Order'!$A$6:$CY$64,BO$102,FALSE),"")</f>
        <v/>
      </c>
      <c r="BP48" s="11" t="str">
        <f>IFERROR(VLOOKUP($A48,'All Running Order'!$A$6:$CY$64,BP$102,FALSE),"")</f>
        <v/>
      </c>
      <c r="BQ48" s="11" t="str">
        <f>IFERROR(VLOOKUP($A48,'All Running Order'!$A$6:$CY$64,BQ$102,FALSE),"")</f>
        <v/>
      </c>
      <c r="BR48" s="11" t="str">
        <f>IFERROR(VLOOKUP($A48,'All Running Order'!$A$6:$CY$64,BR$102,FALSE),"")</f>
        <v/>
      </c>
      <c r="BS48" s="11" t="str">
        <f>IFERROR(VLOOKUP($A48,'All Running Order'!$A$6:$CY$64,BS$102,FALSE),"")</f>
        <v/>
      </c>
      <c r="BT48" s="11" t="str">
        <f>IFERROR(VLOOKUP($A48,'All Running Order'!$A$6:$CY$64,BT$102,FALSE),"")</f>
        <v/>
      </c>
      <c r="BU48" s="11" t="str">
        <f>IFERROR(VLOOKUP($A48,'All Running Order'!$A$6:$CY$64,BU$102,FALSE),"")</f>
        <v/>
      </c>
      <c r="BV48" s="11" t="str">
        <f>IFERROR(VLOOKUP($A48,'All Running Order'!$A$6:$CY$64,BV$102,FALSE),"")</f>
        <v/>
      </c>
      <c r="BW48" s="11" t="str">
        <f>IFERROR(VLOOKUP($A48,'All Running Order'!$A$6:$CY$64,BW$102,FALSE),"")</f>
        <v/>
      </c>
      <c r="BX48" s="11" t="str">
        <f>IFERROR(VLOOKUP($A48,'All Running Order'!$A$6:$CY$64,BX$102,FALSE),"")</f>
        <v/>
      </c>
      <c r="BY48" s="11" t="str">
        <f>IFERROR(VLOOKUP($A48,'All Running Order'!$A$6:$CY$64,BY$102,FALSE),"")</f>
        <v/>
      </c>
      <c r="BZ48" s="11" t="str">
        <f>IFERROR(VLOOKUP($A48,'All Running Order'!$A$6:$CY$64,BZ$102,FALSE),"")</f>
        <v/>
      </c>
      <c r="CA48" s="11" t="str">
        <f>IFERROR(VLOOKUP($A48,'All Running Order'!$A$6:$CY$64,CA$102,FALSE),"")</f>
        <v/>
      </c>
      <c r="CB48" s="11" t="str">
        <f>IFERROR(VLOOKUP($A48,'All Running Order'!$A$6:$CY$64,CB$102,FALSE),"")</f>
        <v/>
      </c>
      <c r="CC48" s="11" t="str">
        <f>IFERROR(VLOOKUP($A48,'All Running Order'!$A$6:$CY$64,CC$102,FALSE),"")</f>
        <v/>
      </c>
      <c r="CD48" s="11" t="str">
        <f>IFERROR(VLOOKUP($A48,'All Running Order'!$A$6:$CY$64,CD$102,FALSE),"")</f>
        <v/>
      </c>
      <c r="CE48" s="11" t="str">
        <f>IFERROR(VLOOKUP($A48,'All Running Order'!$A$6:$CY$64,CE$102,FALSE),"")</f>
        <v/>
      </c>
      <c r="CF48" s="11" t="str">
        <f>IFERROR(VLOOKUP($A48,'All Running Order'!$A$6:$CY$64,CF$102,FALSE),"")</f>
        <v/>
      </c>
      <c r="CG48" s="11" t="str">
        <f>IFERROR(VLOOKUP($A48,'All Running Order'!$A$6:$CY$64,CG$102,FALSE),"")</f>
        <v/>
      </c>
      <c r="CH48" s="11" t="str">
        <f>IFERROR(VLOOKUP($A48,'All Running Order'!$A$6:$CY$64,CH$102,FALSE),"")</f>
        <v/>
      </c>
      <c r="CI48" s="11" t="str">
        <f>IFERROR(VLOOKUP($A48,'All Running Order'!$A$6:$CY$64,CI$102,FALSE),"")</f>
        <v/>
      </c>
      <c r="CJ48" s="11" t="str">
        <f>IFERROR(VLOOKUP($A48,'All Running Order'!$A$6:$CY$64,CJ$102,FALSE),"")</f>
        <v/>
      </c>
      <c r="CK48" s="11" t="str">
        <f>IFERROR(VLOOKUP($A48,'All Running Order'!$A$6:$CY$64,CK$102,FALSE),"")</f>
        <v/>
      </c>
      <c r="CL48" s="11" t="str">
        <f>IFERROR(VLOOKUP($A48,'All Running Order'!$A$6:$CY$64,CL$102,FALSE),"")</f>
        <v/>
      </c>
      <c r="CM48" s="11" t="str">
        <f>IFERROR(VLOOKUP($A48,'All Running Order'!$A$6:$CY$64,CM$102,FALSE),"")</f>
        <v/>
      </c>
      <c r="CN48" s="11" t="str">
        <f>IFERROR(VLOOKUP($A48,'All Running Order'!$A$6:$CY$64,CN$102,FALSE),"")</f>
        <v/>
      </c>
      <c r="CO48" s="11" t="str">
        <f>IFERROR(VLOOKUP($A48,'All Running Order'!$A$6:$CY$64,CO$102,FALSE),"")</f>
        <v/>
      </c>
      <c r="CP48" s="11" t="str">
        <f>IFERROR(VLOOKUP($A48,'All Running Order'!$A$6:$CY$64,CP$102,FALSE),"")</f>
        <v/>
      </c>
      <c r="CQ48" s="11" t="str">
        <f>IFERROR(VLOOKUP($A48,'All Running Order'!$A$6:$CY$64,CQ$102,FALSE),"")</f>
        <v/>
      </c>
      <c r="CR48" s="11" t="str">
        <f>IFERROR(VLOOKUP($A48,'All Running Order'!$A$6:$CY$64,CR$102,FALSE),"")</f>
        <v/>
      </c>
      <c r="CS48" s="11" t="str">
        <f>IFERROR(VLOOKUP($A48,'All Running Order'!$A$6:$CY$64,CS$102,FALSE),"")</f>
        <v/>
      </c>
      <c r="CT48" s="11" t="str">
        <f>IFERROR(VLOOKUP($A48,'All Running Order'!$A$6:$CY$64,CT$102,FALSE),"")</f>
        <v/>
      </c>
      <c r="CU48" s="11" t="str">
        <f>IFERROR(VLOOKUP($A48,'All Running Order'!$A$6:$CY$64,CU$102,FALSE),"")</f>
        <v/>
      </c>
      <c r="CV48" s="11" t="str">
        <f>IFERROR(VLOOKUP($A48,'All Running Order'!$A$6:$CY$64,CV$102,FALSE),"")</f>
        <v/>
      </c>
      <c r="CW48" s="11" t="str">
        <f>IFERROR(VLOOKUP($A48,'All Running Order'!$A$6:$CY$64,CW$102,FALSE),"")</f>
        <v/>
      </c>
      <c r="CX48" s="11" t="str">
        <f>IFERROR(VLOOKUP($A48,'All Running Order'!$A$6:$CY$64,CX$102,FALSE),"")</f>
        <v/>
      </c>
      <c r="CY48" s="11" t="str">
        <f>IFERROR(VLOOKUP($A48,'All Running Order'!$A$6:$CY$64,CY$102,FALSE),"")</f>
        <v/>
      </c>
    </row>
    <row r="49" spans="1:103" x14ac:dyDescent="0.45">
      <c r="A49" s="2">
        <v>44</v>
      </c>
      <c r="B49" s="11" t="str">
        <f>IFERROR(VLOOKUP($A49,'All Running Order'!$A$6:$CY$64,B$102,FALSE),"")</f>
        <v/>
      </c>
      <c r="C49" s="11" t="str">
        <f>IFERROR(VLOOKUP($A49,'All Running Order'!$A$6:$CY$64,C$102,FALSE),"")</f>
        <v/>
      </c>
      <c r="D49" s="11" t="str">
        <f>IFERROR(VLOOKUP($A49,'All Running Order'!$A$6:$CY$64,D$102,FALSE),"")</f>
        <v/>
      </c>
      <c r="E49" s="11" t="str">
        <f>IFERROR(VLOOKUP($A49,'All Running Order'!$A$6:$CY$64,E$102,FALSE),"")</f>
        <v/>
      </c>
      <c r="F49" s="11" t="str">
        <f>IFERROR(VLOOKUP($A49,'All Running Order'!$A$6:$CY$64,F$102,FALSE),"")</f>
        <v/>
      </c>
      <c r="G49" s="11" t="str">
        <f>IFERROR(VLOOKUP($A49,'All Running Order'!$A$6:$CY$64,G$102,FALSE),"")</f>
        <v/>
      </c>
      <c r="H49" s="11" t="str">
        <f>IFERROR(VLOOKUP($A49,'All Running Order'!$A$6:$CY$64,H$102,FALSE),"")</f>
        <v/>
      </c>
      <c r="I49" s="11" t="str">
        <f>IFERROR(VLOOKUP($A49,'All Running Order'!$A$6:$CY$64,I$102,FALSE),"")</f>
        <v/>
      </c>
      <c r="J49" s="11" t="str">
        <f>IFERROR(VLOOKUP($A49,'All Running Order'!$A$6:$CY$64,J$102,FALSE),"")</f>
        <v/>
      </c>
      <c r="K49" s="11" t="str">
        <f>IFERROR(VLOOKUP($A49,'All Running Order'!$A$6:$CY$64,K$102,FALSE),"")</f>
        <v/>
      </c>
      <c r="L49" s="11" t="str">
        <f>IFERROR(VLOOKUP($A49,'All Running Order'!$A$6:$CY$64,L$102,FALSE),"")</f>
        <v/>
      </c>
      <c r="M49" s="11" t="str">
        <f>IFERROR(VLOOKUP($A49,'All Running Order'!$A$6:$CY$64,M$102,FALSE),"")</f>
        <v/>
      </c>
      <c r="N49" s="11" t="str">
        <f>IFERROR(VLOOKUP($A49,'All Running Order'!$A$6:$CY$64,N$102,FALSE),"")</f>
        <v/>
      </c>
      <c r="O49" s="11" t="str">
        <f>IFERROR(VLOOKUP($A49,'All Running Order'!$A$6:$CY$64,O$102,FALSE),"")</f>
        <v/>
      </c>
      <c r="P49" s="11" t="str">
        <f>IFERROR(VLOOKUP($A49,'All Running Order'!$A$6:$CY$64,P$102,FALSE),"")</f>
        <v/>
      </c>
      <c r="Q49" s="11" t="str">
        <f>IFERROR(VLOOKUP($A49,'All Running Order'!$A$6:$CY$64,Q$102,FALSE),"")</f>
        <v/>
      </c>
      <c r="R49" s="11" t="str">
        <f>IFERROR(VLOOKUP($A49,'All Running Order'!$A$6:$CY$64,R$102,FALSE),"")</f>
        <v/>
      </c>
      <c r="S49" s="11" t="str">
        <f>IFERROR(VLOOKUP($A49,'All Running Order'!$A$6:$CY$64,S$102,FALSE),"")</f>
        <v/>
      </c>
      <c r="T49" s="11" t="str">
        <f>IFERROR(VLOOKUP($A49,'All Running Order'!$A$6:$CY$64,T$102,FALSE),"")</f>
        <v/>
      </c>
      <c r="U49" s="11" t="str">
        <f>IFERROR(VLOOKUP($A49,'All Running Order'!$A$6:$CY$64,U$102,FALSE),"")</f>
        <v/>
      </c>
      <c r="V49" s="11" t="str">
        <f>IFERROR(VLOOKUP($A49,'All Running Order'!$A$6:$CY$64,V$102,FALSE),"")</f>
        <v/>
      </c>
      <c r="W49" s="11" t="str">
        <f>IFERROR(VLOOKUP($A49,'All Running Order'!$A$6:$CY$64,W$102,FALSE),"")</f>
        <v/>
      </c>
      <c r="X49" s="11" t="str">
        <f>IFERROR(VLOOKUP($A49,'All Running Order'!$A$6:$CY$64,X$102,FALSE),"")</f>
        <v/>
      </c>
      <c r="Y49" s="11" t="str">
        <f>IFERROR(VLOOKUP($A49,'All Running Order'!$A$6:$CY$64,Y$102,FALSE),"")</f>
        <v/>
      </c>
      <c r="Z49" s="11" t="str">
        <f>IFERROR(VLOOKUP($A49,'All Running Order'!$A$6:$CY$64,Z$102,FALSE),"")</f>
        <v/>
      </c>
      <c r="AA49" s="11" t="str">
        <f>IFERROR(VLOOKUP($A49,'All Running Order'!$A$6:$CY$64,AA$102,FALSE),"")</f>
        <v/>
      </c>
      <c r="AB49" s="11" t="str">
        <f>IFERROR(VLOOKUP($A49,'All Running Order'!$A$6:$CY$64,AB$102,FALSE),"")</f>
        <v/>
      </c>
      <c r="AC49" s="11" t="str">
        <f>IFERROR(VLOOKUP($A49,'All Running Order'!$A$6:$CY$64,AC$102,FALSE),"")</f>
        <v/>
      </c>
      <c r="AD49" s="11" t="str">
        <f>IFERROR(VLOOKUP($A49,'All Running Order'!$A$6:$CY$64,AD$102,FALSE),"")</f>
        <v/>
      </c>
      <c r="AE49" s="11" t="str">
        <f>IFERROR(VLOOKUP($A49,'All Running Order'!$A$6:$CY$64,AE$102,FALSE),"")</f>
        <v/>
      </c>
      <c r="AF49" s="11" t="str">
        <f>IFERROR(VLOOKUP($A49,'All Running Order'!$A$6:$CY$64,AF$102,FALSE),"")</f>
        <v/>
      </c>
      <c r="AG49" s="11" t="str">
        <f>IFERROR(VLOOKUP($A49,'All Running Order'!$A$6:$CY$64,AG$102,FALSE),"")</f>
        <v/>
      </c>
      <c r="AH49" s="11" t="str">
        <f>IFERROR(VLOOKUP($A49,'All Running Order'!$A$6:$CY$64,AH$102,FALSE),"")</f>
        <v/>
      </c>
      <c r="AI49" s="11" t="str">
        <f>IFERROR(VLOOKUP($A49,'All Running Order'!$A$6:$CY$64,AI$102,FALSE),"")</f>
        <v/>
      </c>
      <c r="AJ49" s="11" t="str">
        <f>IFERROR(VLOOKUP($A49,'All Running Order'!$A$6:$CY$64,AJ$102,FALSE),"")</f>
        <v/>
      </c>
      <c r="AK49" s="11" t="str">
        <f>IFERROR(VLOOKUP($A49,'All Running Order'!$A$6:$CY$64,AK$102,FALSE),"")</f>
        <v/>
      </c>
      <c r="AL49" s="11" t="str">
        <f>IFERROR(VLOOKUP($A49,'All Running Order'!$A$6:$CY$64,AL$102,FALSE),"")</f>
        <v/>
      </c>
      <c r="AM49" s="11" t="str">
        <f>IFERROR(VLOOKUP($A49,'All Running Order'!$A$6:$CY$64,AM$102,FALSE),"")</f>
        <v/>
      </c>
      <c r="AN49" s="11" t="str">
        <f>IFERROR(VLOOKUP($A49,'All Running Order'!$A$6:$CY$64,AN$102,FALSE),"")</f>
        <v/>
      </c>
      <c r="AO49" s="11" t="str">
        <f>IFERROR(VLOOKUP($A49,'All Running Order'!$A$6:$CY$64,AO$102,FALSE),"")</f>
        <v/>
      </c>
      <c r="AP49" s="11" t="str">
        <f>IFERROR(VLOOKUP($A49,'All Running Order'!$A$6:$CY$64,AP$102,FALSE),"")</f>
        <v/>
      </c>
      <c r="AQ49" s="11" t="str">
        <f>IFERROR(VLOOKUP($A49,'All Running Order'!$A$6:$CY$64,AQ$102,FALSE),"")</f>
        <v/>
      </c>
      <c r="AR49" s="11" t="str">
        <f>IFERROR(VLOOKUP($A49,'All Running Order'!$A$6:$CY$64,AR$102,FALSE),"")</f>
        <v/>
      </c>
      <c r="AS49" s="11" t="str">
        <f>IFERROR(VLOOKUP($A49,'All Running Order'!$A$6:$CY$64,AS$102,FALSE),"")</f>
        <v/>
      </c>
      <c r="AT49" s="11" t="str">
        <f>IFERROR(VLOOKUP($A49,'All Running Order'!$A$6:$CY$64,AT$102,FALSE),"")</f>
        <v/>
      </c>
      <c r="AU49" s="11" t="str">
        <f>IFERROR(VLOOKUP($A49,'All Running Order'!$A$6:$CY$64,AU$102,FALSE),"")</f>
        <v/>
      </c>
      <c r="AV49" s="11" t="str">
        <f>IFERROR(VLOOKUP($A49,'All Running Order'!$A$6:$CY$64,AV$102,FALSE),"")</f>
        <v/>
      </c>
      <c r="AW49" s="11" t="str">
        <f>IFERROR(VLOOKUP($A49,'All Running Order'!$A$6:$CY$64,AW$102,FALSE),"")</f>
        <v/>
      </c>
      <c r="AX49" s="11" t="str">
        <f>IFERROR(VLOOKUP($A49,'All Running Order'!$A$6:$CY$64,AX$102,FALSE),"")</f>
        <v/>
      </c>
      <c r="AY49" s="11" t="str">
        <f>IFERROR(VLOOKUP($A49,'All Running Order'!$A$6:$CY$64,AY$102,FALSE),"")</f>
        <v/>
      </c>
      <c r="AZ49" s="11" t="str">
        <f>IFERROR(VLOOKUP($A49,'All Running Order'!$A$6:$CY$64,AZ$102,FALSE),"")</f>
        <v/>
      </c>
      <c r="BA49" s="11" t="str">
        <f>IFERROR(VLOOKUP($A49,'All Running Order'!$A$6:$CY$64,BA$102,FALSE),"")</f>
        <v/>
      </c>
      <c r="BB49" s="11" t="str">
        <f>IFERROR(VLOOKUP($A49,'All Running Order'!$A$6:$CY$64,BB$102,FALSE),"")</f>
        <v/>
      </c>
      <c r="BC49" s="11" t="str">
        <f>IFERROR(VLOOKUP($A49,'All Running Order'!$A$6:$CY$64,BC$102,FALSE),"")</f>
        <v/>
      </c>
      <c r="BD49" s="11" t="str">
        <f>IFERROR(VLOOKUP($A49,'All Running Order'!$A$6:$CY$64,BD$102,FALSE),"")</f>
        <v/>
      </c>
      <c r="BE49" s="11" t="str">
        <f>IFERROR(VLOOKUP($A49,'All Running Order'!$A$6:$CY$64,BE$102,FALSE),"")</f>
        <v/>
      </c>
      <c r="BF49" s="11" t="str">
        <f>IFERROR(VLOOKUP($A49,'All Running Order'!$A$6:$CY$64,BF$102,FALSE),"")</f>
        <v/>
      </c>
      <c r="BG49" s="11" t="str">
        <f>IFERROR(VLOOKUP($A49,'All Running Order'!$A$6:$CY$64,BG$102,FALSE),"")</f>
        <v/>
      </c>
      <c r="BH49" s="11" t="str">
        <f>IFERROR(VLOOKUP($A49,'All Running Order'!$A$6:$CY$64,BH$102,FALSE),"")</f>
        <v/>
      </c>
      <c r="BI49" s="11" t="str">
        <f>IFERROR(VLOOKUP($A49,'All Running Order'!$A$6:$CY$64,BI$102,FALSE),"")</f>
        <v/>
      </c>
      <c r="BJ49" s="11" t="str">
        <f>IFERROR(VLOOKUP($A49,'All Running Order'!$A$6:$CY$64,BJ$102,FALSE),"")</f>
        <v/>
      </c>
      <c r="BK49" s="11" t="str">
        <f>IFERROR(VLOOKUP($A49,'All Running Order'!$A$6:$CY$64,BK$102,FALSE),"")</f>
        <v/>
      </c>
      <c r="BL49" s="11" t="str">
        <f>IFERROR(VLOOKUP($A49,'All Running Order'!$A$6:$CY$64,BL$102,FALSE),"")</f>
        <v/>
      </c>
      <c r="BM49" s="11" t="str">
        <f>IFERROR(VLOOKUP($A49,'All Running Order'!$A$6:$CY$64,BM$102,FALSE),"")</f>
        <v/>
      </c>
      <c r="BN49" s="11" t="str">
        <f>IFERROR(VLOOKUP($A49,'All Running Order'!$A$6:$CY$64,BN$102,FALSE),"")</f>
        <v/>
      </c>
      <c r="BO49" s="11" t="str">
        <f>IFERROR(VLOOKUP($A49,'All Running Order'!$A$6:$CY$64,BO$102,FALSE),"")</f>
        <v/>
      </c>
      <c r="BP49" s="11" t="str">
        <f>IFERROR(VLOOKUP($A49,'All Running Order'!$A$6:$CY$64,BP$102,FALSE),"")</f>
        <v/>
      </c>
      <c r="BQ49" s="11" t="str">
        <f>IFERROR(VLOOKUP($A49,'All Running Order'!$A$6:$CY$64,BQ$102,FALSE),"")</f>
        <v/>
      </c>
      <c r="BR49" s="11" t="str">
        <f>IFERROR(VLOOKUP($A49,'All Running Order'!$A$6:$CY$64,BR$102,FALSE),"")</f>
        <v/>
      </c>
      <c r="BS49" s="11" t="str">
        <f>IFERROR(VLOOKUP($A49,'All Running Order'!$A$6:$CY$64,BS$102,FALSE),"")</f>
        <v/>
      </c>
      <c r="BT49" s="11" t="str">
        <f>IFERROR(VLOOKUP($A49,'All Running Order'!$A$6:$CY$64,BT$102,FALSE),"")</f>
        <v/>
      </c>
      <c r="BU49" s="11" t="str">
        <f>IFERROR(VLOOKUP($A49,'All Running Order'!$A$6:$CY$64,BU$102,FALSE),"")</f>
        <v/>
      </c>
      <c r="BV49" s="11" t="str">
        <f>IFERROR(VLOOKUP($A49,'All Running Order'!$A$6:$CY$64,BV$102,FALSE),"")</f>
        <v/>
      </c>
      <c r="BW49" s="11" t="str">
        <f>IFERROR(VLOOKUP($A49,'All Running Order'!$A$6:$CY$64,BW$102,FALSE),"")</f>
        <v/>
      </c>
      <c r="BX49" s="11" t="str">
        <f>IFERROR(VLOOKUP($A49,'All Running Order'!$A$6:$CY$64,BX$102,FALSE),"")</f>
        <v/>
      </c>
      <c r="BY49" s="11" t="str">
        <f>IFERROR(VLOOKUP($A49,'All Running Order'!$A$6:$CY$64,BY$102,FALSE),"")</f>
        <v/>
      </c>
      <c r="BZ49" s="11" t="str">
        <f>IFERROR(VLOOKUP($A49,'All Running Order'!$A$6:$CY$64,BZ$102,FALSE),"")</f>
        <v/>
      </c>
      <c r="CA49" s="11" t="str">
        <f>IFERROR(VLOOKUP($A49,'All Running Order'!$A$6:$CY$64,CA$102,FALSE),"")</f>
        <v/>
      </c>
      <c r="CB49" s="11" t="str">
        <f>IFERROR(VLOOKUP($A49,'All Running Order'!$A$6:$CY$64,CB$102,FALSE),"")</f>
        <v/>
      </c>
      <c r="CC49" s="11" t="str">
        <f>IFERROR(VLOOKUP($A49,'All Running Order'!$A$6:$CY$64,CC$102,FALSE),"")</f>
        <v/>
      </c>
      <c r="CD49" s="11" t="str">
        <f>IFERROR(VLOOKUP($A49,'All Running Order'!$A$6:$CY$64,CD$102,FALSE),"")</f>
        <v/>
      </c>
      <c r="CE49" s="11" t="str">
        <f>IFERROR(VLOOKUP($A49,'All Running Order'!$A$6:$CY$64,CE$102,FALSE),"")</f>
        <v/>
      </c>
      <c r="CF49" s="11" t="str">
        <f>IFERROR(VLOOKUP($A49,'All Running Order'!$A$6:$CY$64,CF$102,FALSE),"")</f>
        <v/>
      </c>
      <c r="CG49" s="11" t="str">
        <f>IFERROR(VLOOKUP($A49,'All Running Order'!$A$6:$CY$64,CG$102,FALSE),"")</f>
        <v/>
      </c>
      <c r="CH49" s="11" t="str">
        <f>IFERROR(VLOOKUP($A49,'All Running Order'!$A$6:$CY$64,CH$102,FALSE),"")</f>
        <v/>
      </c>
      <c r="CI49" s="11" t="str">
        <f>IFERROR(VLOOKUP($A49,'All Running Order'!$A$6:$CY$64,CI$102,FALSE),"")</f>
        <v/>
      </c>
      <c r="CJ49" s="11" t="str">
        <f>IFERROR(VLOOKUP($A49,'All Running Order'!$A$6:$CY$64,CJ$102,FALSE),"")</f>
        <v/>
      </c>
      <c r="CK49" s="11" t="str">
        <f>IFERROR(VLOOKUP($A49,'All Running Order'!$A$6:$CY$64,CK$102,FALSE),"")</f>
        <v/>
      </c>
      <c r="CL49" s="11" t="str">
        <f>IFERROR(VLOOKUP($A49,'All Running Order'!$A$6:$CY$64,CL$102,FALSE),"")</f>
        <v/>
      </c>
      <c r="CM49" s="11" t="str">
        <f>IFERROR(VLOOKUP($A49,'All Running Order'!$A$6:$CY$64,CM$102,FALSE),"")</f>
        <v/>
      </c>
      <c r="CN49" s="11" t="str">
        <f>IFERROR(VLOOKUP($A49,'All Running Order'!$A$6:$CY$64,CN$102,FALSE),"")</f>
        <v/>
      </c>
      <c r="CO49" s="11" t="str">
        <f>IFERROR(VLOOKUP($A49,'All Running Order'!$A$6:$CY$64,CO$102,FALSE),"")</f>
        <v/>
      </c>
      <c r="CP49" s="11" t="str">
        <f>IFERROR(VLOOKUP($A49,'All Running Order'!$A$6:$CY$64,CP$102,FALSE),"")</f>
        <v/>
      </c>
      <c r="CQ49" s="11" t="str">
        <f>IFERROR(VLOOKUP($A49,'All Running Order'!$A$6:$CY$64,CQ$102,FALSE),"")</f>
        <v/>
      </c>
      <c r="CR49" s="11" t="str">
        <f>IFERROR(VLOOKUP($A49,'All Running Order'!$A$6:$CY$64,CR$102,FALSE),"")</f>
        <v/>
      </c>
      <c r="CS49" s="11" t="str">
        <f>IFERROR(VLOOKUP($A49,'All Running Order'!$A$6:$CY$64,CS$102,FALSE),"")</f>
        <v/>
      </c>
      <c r="CT49" s="11" t="str">
        <f>IFERROR(VLOOKUP($A49,'All Running Order'!$A$6:$CY$64,CT$102,FALSE),"")</f>
        <v/>
      </c>
      <c r="CU49" s="11" t="str">
        <f>IFERROR(VLOOKUP($A49,'All Running Order'!$A$6:$CY$64,CU$102,FALSE),"")</f>
        <v/>
      </c>
      <c r="CV49" s="11" t="str">
        <f>IFERROR(VLOOKUP($A49,'All Running Order'!$A$6:$CY$64,CV$102,FALSE),"")</f>
        <v/>
      </c>
      <c r="CW49" s="11" t="str">
        <f>IFERROR(VLOOKUP($A49,'All Running Order'!$A$6:$CY$64,CW$102,FALSE),"")</f>
        <v/>
      </c>
      <c r="CX49" s="11" t="str">
        <f>IFERROR(VLOOKUP($A49,'All Running Order'!$A$6:$CY$64,CX$102,FALSE),"")</f>
        <v/>
      </c>
      <c r="CY49" s="11" t="str">
        <f>IFERROR(VLOOKUP($A49,'All Running Order'!$A$6:$CY$64,CY$102,FALSE),"")</f>
        <v/>
      </c>
    </row>
    <row r="50" spans="1:103" x14ac:dyDescent="0.45">
      <c r="A50" s="2">
        <v>45</v>
      </c>
      <c r="B50" s="11" t="str">
        <f>IFERROR(VLOOKUP($A50,'All Running Order'!$A$6:$CY$64,B$102,FALSE),"")</f>
        <v/>
      </c>
      <c r="C50" s="11" t="str">
        <f>IFERROR(VLOOKUP($A50,'All Running Order'!$A$6:$CY$64,C$102,FALSE),"")</f>
        <v/>
      </c>
      <c r="D50" s="11" t="str">
        <f>IFERROR(VLOOKUP($A50,'All Running Order'!$A$6:$CY$64,D$102,FALSE),"")</f>
        <v/>
      </c>
      <c r="E50" s="11" t="str">
        <f>IFERROR(VLOOKUP($A50,'All Running Order'!$A$6:$CY$64,E$102,FALSE),"")</f>
        <v/>
      </c>
      <c r="F50" s="11" t="str">
        <f>IFERROR(VLOOKUP($A50,'All Running Order'!$A$6:$CY$64,F$102,FALSE),"")</f>
        <v/>
      </c>
      <c r="G50" s="11" t="str">
        <f>IFERROR(VLOOKUP($A50,'All Running Order'!$A$6:$CY$64,G$102,FALSE),"")</f>
        <v/>
      </c>
      <c r="H50" s="11" t="str">
        <f>IFERROR(VLOOKUP($A50,'All Running Order'!$A$6:$CY$64,H$102,FALSE),"")</f>
        <v/>
      </c>
      <c r="I50" s="11" t="str">
        <f>IFERROR(VLOOKUP($A50,'All Running Order'!$A$6:$CY$64,I$102,FALSE),"")</f>
        <v/>
      </c>
      <c r="J50" s="11" t="str">
        <f>IFERROR(VLOOKUP($A50,'All Running Order'!$A$6:$CY$64,J$102,FALSE),"")</f>
        <v/>
      </c>
      <c r="K50" s="11" t="str">
        <f>IFERROR(VLOOKUP($A50,'All Running Order'!$A$6:$CY$64,K$102,FALSE),"")</f>
        <v/>
      </c>
      <c r="L50" s="11" t="str">
        <f>IFERROR(VLOOKUP($A50,'All Running Order'!$A$6:$CY$64,L$102,FALSE),"")</f>
        <v/>
      </c>
      <c r="M50" s="11" t="str">
        <f>IFERROR(VLOOKUP($A50,'All Running Order'!$A$6:$CY$64,M$102,FALSE),"")</f>
        <v/>
      </c>
      <c r="N50" s="11" t="str">
        <f>IFERROR(VLOOKUP($A50,'All Running Order'!$A$6:$CY$64,N$102,FALSE),"")</f>
        <v/>
      </c>
      <c r="O50" s="11" t="str">
        <f>IFERROR(VLOOKUP($A50,'All Running Order'!$A$6:$CY$64,O$102,FALSE),"")</f>
        <v/>
      </c>
      <c r="P50" s="11" t="str">
        <f>IFERROR(VLOOKUP($A50,'All Running Order'!$A$6:$CY$64,P$102,FALSE),"")</f>
        <v/>
      </c>
      <c r="Q50" s="11" t="str">
        <f>IFERROR(VLOOKUP($A50,'All Running Order'!$A$6:$CY$64,Q$102,FALSE),"")</f>
        <v/>
      </c>
      <c r="R50" s="11" t="str">
        <f>IFERROR(VLOOKUP($A50,'All Running Order'!$A$6:$CY$64,R$102,FALSE),"")</f>
        <v/>
      </c>
      <c r="S50" s="11" t="str">
        <f>IFERROR(VLOOKUP($A50,'All Running Order'!$A$6:$CY$64,S$102,FALSE),"")</f>
        <v/>
      </c>
      <c r="T50" s="11" t="str">
        <f>IFERROR(VLOOKUP($A50,'All Running Order'!$A$6:$CY$64,T$102,FALSE),"")</f>
        <v/>
      </c>
      <c r="U50" s="11" t="str">
        <f>IFERROR(VLOOKUP($A50,'All Running Order'!$A$6:$CY$64,U$102,FALSE),"")</f>
        <v/>
      </c>
      <c r="V50" s="11" t="str">
        <f>IFERROR(VLOOKUP($A50,'All Running Order'!$A$6:$CY$64,V$102,FALSE),"")</f>
        <v/>
      </c>
      <c r="W50" s="11" t="str">
        <f>IFERROR(VLOOKUP($A50,'All Running Order'!$A$6:$CY$64,W$102,FALSE),"")</f>
        <v/>
      </c>
      <c r="X50" s="11" t="str">
        <f>IFERROR(VLOOKUP($A50,'All Running Order'!$A$6:$CY$64,X$102,FALSE),"")</f>
        <v/>
      </c>
      <c r="Y50" s="11" t="str">
        <f>IFERROR(VLOOKUP($A50,'All Running Order'!$A$6:$CY$64,Y$102,FALSE),"")</f>
        <v/>
      </c>
      <c r="Z50" s="11" t="str">
        <f>IFERROR(VLOOKUP($A50,'All Running Order'!$A$6:$CY$64,Z$102,FALSE),"")</f>
        <v/>
      </c>
      <c r="AA50" s="11" t="str">
        <f>IFERROR(VLOOKUP($A50,'All Running Order'!$A$6:$CY$64,AA$102,FALSE),"")</f>
        <v/>
      </c>
      <c r="AB50" s="11" t="str">
        <f>IFERROR(VLOOKUP($A50,'All Running Order'!$A$6:$CY$64,AB$102,FALSE),"")</f>
        <v/>
      </c>
      <c r="AC50" s="11" t="str">
        <f>IFERROR(VLOOKUP($A50,'All Running Order'!$A$6:$CY$64,AC$102,FALSE),"")</f>
        <v/>
      </c>
      <c r="AD50" s="11" t="str">
        <f>IFERROR(VLOOKUP($A50,'All Running Order'!$A$6:$CY$64,AD$102,FALSE),"")</f>
        <v/>
      </c>
      <c r="AE50" s="11" t="str">
        <f>IFERROR(VLOOKUP($A50,'All Running Order'!$A$6:$CY$64,AE$102,FALSE),"")</f>
        <v/>
      </c>
      <c r="AF50" s="11" t="str">
        <f>IFERROR(VLOOKUP($A50,'All Running Order'!$A$6:$CY$64,AF$102,FALSE),"")</f>
        <v/>
      </c>
      <c r="AG50" s="11" t="str">
        <f>IFERROR(VLOOKUP($A50,'All Running Order'!$A$6:$CY$64,AG$102,FALSE),"")</f>
        <v/>
      </c>
      <c r="AH50" s="11" t="str">
        <f>IFERROR(VLOOKUP($A50,'All Running Order'!$A$6:$CY$64,AH$102,FALSE),"")</f>
        <v/>
      </c>
      <c r="AI50" s="11" t="str">
        <f>IFERROR(VLOOKUP($A50,'All Running Order'!$A$6:$CY$64,AI$102,FALSE),"")</f>
        <v/>
      </c>
      <c r="AJ50" s="11" t="str">
        <f>IFERROR(VLOOKUP($A50,'All Running Order'!$A$6:$CY$64,AJ$102,FALSE),"")</f>
        <v/>
      </c>
      <c r="AK50" s="11" t="str">
        <f>IFERROR(VLOOKUP($A50,'All Running Order'!$A$6:$CY$64,AK$102,FALSE),"")</f>
        <v/>
      </c>
      <c r="AL50" s="11" t="str">
        <f>IFERROR(VLOOKUP($A50,'All Running Order'!$A$6:$CY$64,AL$102,FALSE),"")</f>
        <v/>
      </c>
      <c r="AM50" s="11" t="str">
        <f>IFERROR(VLOOKUP($A50,'All Running Order'!$A$6:$CY$64,AM$102,FALSE),"")</f>
        <v/>
      </c>
      <c r="AN50" s="11" t="str">
        <f>IFERROR(VLOOKUP($A50,'All Running Order'!$A$6:$CY$64,AN$102,FALSE),"")</f>
        <v/>
      </c>
      <c r="AO50" s="11" t="str">
        <f>IFERROR(VLOOKUP($A50,'All Running Order'!$A$6:$CY$64,AO$102,FALSE),"")</f>
        <v/>
      </c>
      <c r="AP50" s="11" t="str">
        <f>IFERROR(VLOOKUP($A50,'All Running Order'!$A$6:$CY$64,AP$102,FALSE),"")</f>
        <v/>
      </c>
      <c r="AQ50" s="11" t="str">
        <f>IFERROR(VLOOKUP($A50,'All Running Order'!$A$6:$CY$64,AQ$102,FALSE),"")</f>
        <v/>
      </c>
      <c r="AR50" s="11" t="str">
        <f>IFERROR(VLOOKUP($A50,'All Running Order'!$A$6:$CY$64,AR$102,FALSE),"")</f>
        <v/>
      </c>
      <c r="AS50" s="11" t="str">
        <f>IFERROR(VLOOKUP($A50,'All Running Order'!$A$6:$CY$64,AS$102,FALSE),"")</f>
        <v/>
      </c>
      <c r="AT50" s="11" t="str">
        <f>IFERROR(VLOOKUP($A50,'All Running Order'!$A$6:$CY$64,AT$102,FALSE),"")</f>
        <v/>
      </c>
      <c r="AU50" s="11" t="str">
        <f>IFERROR(VLOOKUP($A50,'All Running Order'!$A$6:$CY$64,AU$102,FALSE),"")</f>
        <v/>
      </c>
      <c r="AV50" s="11" t="str">
        <f>IFERROR(VLOOKUP($A50,'All Running Order'!$A$6:$CY$64,AV$102,FALSE),"")</f>
        <v/>
      </c>
      <c r="AW50" s="11" t="str">
        <f>IFERROR(VLOOKUP($A50,'All Running Order'!$A$6:$CY$64,AW$102,FALSE),"")</f>
        <v/>
      </c>
      <c r="AX50" s="11" t="str">
        <f>IFERROR(VLOOKUP($A50,'All Running Order'!$A$6:$CY$64,AX$102,FALSE),"")</f>
        <v/>
      </c>
      <c r="AY50" s="11" t="str">
        <f>IFERROR(VLOOKUP($A50,'All Running Order'!$A$6:$CY$64,AY$102,FALSE),"")</f>
        <v/>
      </c>
      <c r="AZ50" s="11" t="str">
        <f>IFERROR(VLOOKUP($A50,'All Running Order'!$A$6:$CY$64,AZ$102,FALSE),"")</f>
        <v/>
      </c>
      <c r="BA50" s="11" t="str">
        <f>IFERROR(VLOOKUP($A50,'All Running Order'!$A$6:$CY$64,BA$102,FALSE),"")</f>
        <v/>
      </c>
      <c r="BB50" s="11" t="str">
        <f>IFERROR(VLOOKUP($A50,'All Running Order'!$A$6:$CY$64,BB$102,FALSE),"")</f>
        <v/>
      </c>
      <c r="BC50" s="11" t="str">
        <f>IFERROR(VLOOKUP($A50,'All Running Order'!$A$6:$CY$64,BC$102,FALSE),"")</f>
        <v/>
      </c>
      <c r="BD50" s="11" t="str">
        <f>IFERROR(VLOOKUP($A50,'All Running Order'!$A$6:$CY$64,BD$102,FALSE),"")</f>
        <v/>
      </c>
      <c r="BE50" s="11" t="str">
        <f>IFERROR(VLOOKUP($A50,'All Running Order'!$A$6:$CY$64,BE$102,FALSE),"")</f>
        <v/>
      </c>
      <c r="BF50" s="11" t="str">
        <f>IFERROR(VLOOKUP($A50,'All Running Order'!$A$6:$CY$64,BF$102,FALSE),"")</f>
        <v/>
      </c>
      <c r="BG50" s="11" t="str">
        <f>IFERROR(VLOOKUP($A50,'All Running Order'!$A$6:$CY$64,BG$102,FALSE),"")</f>
        <v/>
      </c>
      <c r="BH50" s="11" t="str">
        <f>IFERROR(VLOOKUP($A50,'All Running Order'!$A$6:$CY$64,BH$102,FALSE),"")</f>
        <v/>
      </c>
      <c r="BI50" s="11" t="str">
        <f>IFERROR(VLOOKUP($A50,'All Running Order'!$A$6:$CY$64,BI$102,FALSE),"")</f>
        <v/>
      </c>
      <c r="BJ50" s="11" t="str">
        <f>IFERROR(VLOOKUP($A50,'All Running Order'!$A$6:$CY$64,BJ$102,FALSE),"")</f>
        <v/>
      </c>
      <c r="BK50" s="11" t="str">
        <f>IFERROR(VLOOKUP($A50,'All Running Order'!$A$6:$CY$64,BK$102,FALSE),"")</f>
        <v/>
      </c>
      <c r="BL50" s="11" t="str">
        <f>IFERROR(VLOOKUP($A50,'All Running Order'!$A$6:$CY$64,BL$102,FALSE),"")</f>
        <v/>
      </c>
      <c r="BM50" s="11" t="str">
        <f>IFERROR(VLOOKUP($A50,'All Running Order'!$A$6:$CY$64,BM$102,FALSE),"")</f>
        <v/>
      </c>
      <c r="BN50" s="11" t="str">
        <f>IFERROR(VLOOKUP($A50,'All Running Order'!$A$6:$CY$64,BN$102,FALSE),"")</f>
        <v/>
      </c>
      <c r="BO50" s="11" t="str">
        <f>IFERROR(VLOOKUP($A50,'All Running Order'!$A$6:$CY$64,BO$102,FALSE),"")</f>
        <v/>
      </c>
      <c r="BP50" s="11" t="str">
        <f>IFERROR(VLOOKUP($A50,'All Running Order'!$A$6:$CY$64,BP$102,FALSE),"")</f>
        <v/>
      </c>
      <c r="BQ50" s="11" t="str">
        <f>IFERROR(VLOOKUP($A50,'All Running Order'!$A$6:$CY$64,BQ$102,FALSE),"")</f>
        <v/>
      </c>
      <c r="BR50" s="11" t="str">
        <f>IFERROR(VLOOKUP($A50,'All Running Order'!$A$6:$CY$64,BR$102,FALSE),"")</f>
        <v/>
      </c>
      <c r="BS50" s="11" t="str">
        <f>IFERROR(VLOOKUP($A50,'All Running Order'!$A$6:$CY$64,BS$102,FALSE),"")</f>
        <v/>
      </c>
      <c r="BT50" s="11" t="str">
        <f>IFERROR(VLOOKUP($A50,'All Running Order'!$A$6:$CY$64,BT$102,FALSE),"")</f>
        <v/>
      </c>
      <c r="BU50" s="11" t="str">
        <f>IFERROR(VLOOKUP($A50,'All Running Order'!$A$6:$CY$64,BU$102,FALSE),"")</f>
        <v/>
      </c>
      <c r="BV50" s="11" t="str">
        <f>IFERROR(VLOOKUP($A50,'All Running Order'!$A$6:$CY$64,BV$102,FALSE),"")</f>
        <v/>
      </c>
      <c r="BW50" s="11" t="str">
        <f>IFERROR(VLOOKUP($A50,'All Running Order'!$A$6:$CY$64,BW$102,FALSE),"")</f>
        <v/>
      </c>
      <c r="BX50" s="11" t="str">
        <f>IFERROR(VLOOKUP($A50,'All Running Order'!$A$6:$CY$64,BX$102,FALSE),"")</f>
        <v/>
      </c>
      <c r="BY50" s="11" t="str">
        <f>IFERROR(VLOOKUP($A50,'All Running Order'!$A$6:$CY$64,BY$102,FALSE),"")</f>
        <v/>
      </c>
      <c r="BZ50" s="11" t="str">
        <f>IFERROR(VLOOKUP($A50,'All Running Order'!$A$6:$CY$64,BZ$102,FALSE),"")</f>
        <v/>
      </c>
      <c r="CA50" s="11" t="str">
        <f>IFERROR(VLOOKUP($A50,'All Running Order'!$A$6:$CY$64,CA$102,FALSE),"")</f>
        <v/>
      </c>
      <c r="CB50" s="11" t="str">
        <f>IFERROR(VLOOKUP($A50,'All Running Order'!$A$6:$CY$64,CB$102,FALSE),"")</f>
        <v/>
      </c>
      <c r="CC50" s="11" t="str">
        <f>IFERROR(VLOOKUP($A50,'All Running Order'!$A$6:$CY$64,CC$102,FALSE),"")</f>
        <v/>
      </c>
      <c r="CD50" s="11" t="str">
        <f>IFERROR(VLOOKUP($A50,'All Running Order'!$A$6:$CY$64,CD$102,FALSE),"")</f>
        <v/>
      </c>
      <c r="CE50" s="11" t="str">
        <f>IFERROR(VLOOKUP($A50,'All Running Order'!$A$6:$CY$64,CE$102,FALSE),"")</f>
        <v/>
      </c>
      <c r="CF50" s="11" t="str">
        <f>IFERROR(VLOOKUP($A50,'All Running Order'!$A$6:$CY$64,CF$102,FALSE),"")</f>
        <v/>
      </c>
      <c r="CG50" s="11" t="str">
        <f>IFERROR(VLOOKUP($A50,'All Running Order'!$A$6:$CY$64,CG$102,FALSE),"")</f>
        <v/>
      </c>
      <c r="CH50" s="11" t="str">
        <f>IFERROR(VLOOKUP($A50,'All Running Order'!$A$6:$CY$64,CH$102,FALSE),"")</f>
        <v/>
      </c>
      <c r="CI50" s="11" t="str">
        <f>IFERROR(VLOOKUP($A50,'All Running Order'!$A$6:$CY$64,CI$102,FALSE),"")</f>
        <v/>
      </c>
      <c r="CJ50" s="11" t="str">
        <f>IFERROR(VLOOKUP($A50,'All Running Order'!$A$6:$CY$64,CJ$102,FALSE),"")</f>
        <v/>
      </c>
      <c r="CK50" s="11" t="str">
        <f>IFERROR(VLOOKUP($A50,'All Running Order'!$A$6:$CY$64,CK$102,FALSE),"")</f>
        <v/>
      </c>
      <c r="CL50" s="11" t="str">
        <f>IFERROR(VLOOKUP($A50,'All Running Order'!$A$6:$CY$64,CL$102,FALSE),"")</f>
        <v/>
      </c>
      <c r="CM50" s="11" t="str">
        <f>IFERROR(VLOOKUP($A50,'All Running Order'!$A$6:$CY$64,CM$102,FALSE),"")</f>
        <v/>
      </c>
      <c r="CN50" s="11" t="str">
        <f>IFERROR(VLOOKUP($A50,'All Running Order'!$A$6:$CY$64,CN$102,FALSE),"")</f>
        <v/>
      </c>
      <c r="CO50" s="11" t="str">
        <f>IFERROR(VLOOKUP($A50,'All Running Order'!$A$6:$CY$64,CO$102,FALSE),"")</f>
        <v/>
      </c>
      <c r="CP50" s="11" t="str">
        <f>IFERROR(VLOOKUP($A50,'All Running Order'!$A$6:$CY$64,CP$102,FALSE),"")</f>
        <v/>
      </c>
      <c r="CQ50" s="11" t="str">
        <f>IFERROR(VLOOKUP($A50,'All Running Order'!$A$6:$CY$64,CQ$102,FALSE),"")</f>
        <v/>
      </c>
      <c r="CR50" s="11" t="str">
        <f>IFERROR(VLOOKUP($A50,'All Running Order'!$A$6:$CY$64,CR$102,FALSE),"")</f>
        <v/>
      </c>
      <c r="CS50" s="11" t="str">
        <f>IFERROR(VLOOKUP($A50,'All Running Order'!$A$6:$CY$64,CS$102,FALSE),"")</f>
        <v/>
      </c>
      <c r="CT50" s="11" t="str">
        <f>IFERROR(VLOOKUP($A50,'All Running Order'!$A$6:$CY$64,CT$102,FALSE),"")</f>
        <v/>
      </c>
      <c r="CU50" s="11" t="str">
        <f>IFERROR(VLOOKUP($A50,'All Running Order'!$A$6:$CY$64,CU$102,FALSE),"")</f>
        <v/>
      </c>
      <c r="CV50" s="11" t="str">
        <f>IFERROR(VLOOKUP($A50,'All Running Order'!$A$6:$CY$64,CV$102,FALSE),"")</f>
        <v/>
      </c>
      <c r="CW50" s="11" t="str">
        <f>IFERROR(VLOOKUP($A50,'All Running Order'!$A$6:$CY$64,CW$102,FALSE),"")</f>
        <v/>
      </c>
      <c r="CX50" s="11" t="str">
        <f>IFERROR(VLOOKUP($A50,'All Running Order'!$A$6:$CY$64,CX$102,FALSE),"")</f>
        <v/>
      </c>
      <c r="CY50" s="11" t="str">
        <f>IFERROR(VLOOKUP($A50,'All Running Order'!$A$6:$CY$64,CY$102,FALSE),"")</f>
        <v/>
      </c>
    </row>
    <row r="51" spans="1:103" x14ac:dyDescent="0.45">
      <c r="A51" s="2">
        <v>46</v>
      </c>
      <c r="B51" s="11" t="str">
        <f>IFERROR(VLOOKUP($A51,'All Running Order'!$A$6:$CY$64,B$102,FALSE),"")</f>
        <v/>
      </c>
      <c r="C51" s="11" t="str">
        <f>IFERROR(VLOOKUP($A51,'All Running Order'!$A$6:$CY$64,C$102,FALSE),"")</f>
        <v/>
      </c>
      <c r="D51" s="11" t="str">
        <f>IFERROR(VLOOKUP($A51,'All Running Order'!$A$6:$CY$64,D$102,FALSE),"")</f>
        <v/>
      </c>
      <c r="E51" s="11" t="str">
        <f>IFERROR(VLOOKUP($A51,'All Running Order'!$A$6:$CY$64,E$102,FALSE),"")</f>
        <v/>
      </c>
      <c r="F51" s="11" t="str">
        <f>IFERROR(VLOOKUP($A51,'All Running Order'!$A$6:$CY$64,F$102,FALSE),"")</f>
        <v/>
      </c>
      <c r="G51" s="11" t="str">
        <f>IFERROR(VLOOKUP($A51,'All Running Order'!$A$6:$CY$64,G$102,FALSE),"")</f>
        <v/>
      </c>
      <c r="H51" s="11" t="str">
        <f>IFERROR(VLOOKUP($A51,'All Running Order'!$A$6:$CY$64,H$102,FALSE),"")</f>
        <v/>
      </c>
      <c r="I51" s="11" t="str">
        <f>IFERROR(VLOOKUP($A51,'All Running Order'!$A$6:$CY$64,I$102,FALSE),"")</f>
        <v/>
      </c>
      <c r="J51" s="11" t="str">
        <f>IFERROR(VLOOKUP($A51,'All Running Order'!$A$6:$CY$64,J$102,FALSE),"")</f>
        <v/>
      </c>
      <c r="K51" s="11" t="str">
        <f>IFERROR(VLOOKUP($A51,'All Running Order'!$A$6:$CY$64,K$102,FALSE),"")</f>
        <v/>
      </c>
      <c r="L51" s="11" t="str">
        <f>IFERROR(VLOOKUP($A51,'All Running Order'!$A$6:$CY$64,L$102,FALSE),"")</f>
        <v/>
      </c>
      <c r="M51" s="11" t="str">
        <f>IFERROR(VLOOKUP($A51,'All Running Order'!$A$6:$CY$64,M$102,FALSE),"")</f>
        <v/>
      </c>
      <c r="N51" s="11" t="str">
        <f>IFERROR(VLOOKUP($A51,'All Running Order'!$A$6:$CY$64,N$102,FALSE),"")</f>
        <v/>
      </c>
      <c r="O51" s="11" t="str">
        <f>IFERROR(VLOOKUP($A51,'All Running Order'!$A$6:$CY$64,O$102,FALSE),"")</f>
        <v/>
      </c>
      <c r="P51" s="11" t="str">
        <f>IFERROR(VLOOKUP($A51,'All Running Order'!$A$6:$CY$64,P$102,FALSE),"")</f>
        <v/>
      </c>
      <c r="Q51" s="11" t="str">
        <f>IFERROR(VLOOKUP($A51,'All Running Order'!$A$6:$CY$64,Q$102,FALSE),"")</f>
        <v/>
      </c>
      <c r="R51" s="11" t="str">
        <f>IFERROR(VLOOKUP($A51,'All Running Order'!$A$6:$CY$64,R$102,FALSE),"")</f>
        <v/>
      </c>
      <c r="S51" s="11" t="str">
        <f>IFERROR(VLOOKUP($A51,'All Running Order'!$A$6:$CY$64,S$102,FALSE),"")</f>
        <v/>
      </c>
      <c r="T51" s="11" t="str">
        <f>IFERROR(VLOOKUP($A51,'All Running Order'!$A$6:$CY$64,T$102,FALSE),"")</f>
        <v/>
      </c>
      <c r="U51" s="11" t="str">
        <f>IFERROR(VLOOKUP($A51,'All Running Order'!$A$6:$CY$64,U$102,FALSE),"")</f>
        <v/>
      </c>
      <c r="V51" s="11" t="str">
        <f>IFERROR(VLOOKUP($A51,'All Running Order'!$A$6:$CY$64,V$102,FALSE),"")</f>
        <v/>
      </c>
      <c r="W51" s="11" t="str">
        <f>IFERROR(VLOOKUP($A51,'All Running Order'!$A$6:$CY$64,W$102,FALSE),"")</f>
        <v/>
      </c>
      <c r="X51" s="11" t="str">
        <f>IFERROR(VLOOKUP($A51,'All Running Order'!$A$6:$CY$64,X$102,FALSE),"")</f>
        <v/>
      </c>
      <c r="Y51" s="11" t="str">
        <f>IFERROR(VLOOKUP($A51,'All Running Order'!$A$6:$CY$64,Y$102,FALSE),"")</f>
        <v/>
      </c>
      <c r="Z51" s="11" t="str">
        <f>IFERROR(VLOOKUP($A51,'All Running Order'!$A$6:$CY$64,Z$102,FALSE),"")</f>
        <v/>
      </c>
      <c r="AA51" s="11" t="str">
        <f>IFERROR(VLOOKUP($A51,'All Running Order'!$A$6:$CY$64,AA$102,FALSE),"")</f>
        <v/>
      </c>
      <c r="AB51" s="11" t="str">
        <f>IFERROR(VLOOKUP($A51,'All Running Order'!$A$6:$CY$64,AB$102,FALSE),"")</f>
        <v/>
      </c>
      <c r="AC51" s="11" t="str">
        <f>IFERROR(VLOOKUP($A51,'All Running Order'!$A$6:$CY$64,AC$102,FALSE),"")</f>
        <v/>
      </c>
      <c r="AD51" s="11" t="str">
        <f>IFERROR(VLOOKUP($A51,'All Running Order'!$A$6:$CY$64,AD$102,FALSE),"")</f>
        <v/>
      </c>
      <c r="AE51" s="11" t="str">
        <f>IFERROR(VLOOKUP($A51,'All Running Order'!$A$6:$CY$64,AE$102,FALSE),"")</f>
        <v/>
      </c>
      <c r="AF51" s="11" t="str">
        <f>IFERROR(VLOOKUP($A51,'All Running Order'!$A$6:$CY$64,AF$102,FALSE),"")</f>
        <v/>
      </c>
      <c r="AG51" s="11" t="str">
        <f>IFERROR(VLOOKUP($A51,'All Running Order'!$A$6:$CY$64,AG$102,FALSE),"")</f>
        <v/>
      </c>
      <c r="AH51" s="11" t="str">
        <f>IFERROR(VLOOKUP($A51,'All Running Order'!$A$6:$CY$64,AH$102,FALSE),"")</f>
        <v/>
      </c>
      <c r="AI51" s="11" t="str">
        <f>IFERROR(VLOOKUP($A51,'All Running Order'!$A$6:$CY$64,AI$102,FALSE),"")</f>
        <v/>
      </c>
      <c r="AJ51" s="11" t="str">
        <f>IFERROR(VLOOKUP($A51,'All Running Order'!$A$6:$CY$64,AJ$102,FALSE),"")</f>
        <v/>
      </c>
      <c r="AK51" s="11" t="str">
        <f>IFERROR(VLOOKUP($A51,'All Running Order'!$A$6:$CY$64,AK$102,FALSE),"")</f>
        <v/>
      </c>
      <c r="AL51" s="11" t="str">
        <f>IFERROR(VLOOKUP($A51,'All Running Order'!$A$6:$CY$64,AL$102,FALSE),"")</f>
        <v/>
      </c>
      <c r="AM51" s="11" t="str">
        <f>IFERROR(VLOOKUP($A51,'All Running Order'!$A$6:$CY$64,AM$102,FALSE),"")</f>
        <v/>
      </c>
      <c r="AN51" s="11" t="str">
        <f>IFERROR(VLOOKUP($A51,'All Running Order'!$A$6:$CY$64,AN$102,FALSE),"")</f>
        <v/>
      </c>
      <c r="AO51" s="11" t="str">
        <f>IFERROR(VLOOKUP($A51,'All Running Order'!$A$6:$CY$64,AO$102,FALSE),"")</f>
        <v/>
      </c>
      <c r="AP51" s="11" t="str">
        <f>IFERROR(VLOOKUP($A51,'All Running Order'!$A$6:$CY$64,AP$102,FALSE),"")</f>
        <v/>
      </c>
      <c r="AQ51" s="11" t="str">
        <f>IFERROR(VLOOKUP($A51,'All Running Order'!$A$6:$CY$64,AQ$102,FALSE),"")</f>
        <v/>
      </c>
      <c r="AR51" s="11" t="str">
        <f>IFERROR(VLOOKUP($A51,'All Running Order'!$A$6:$CY$64,AR$102,FALSE),"")</f>
        <v/>
      </c>
      <c r="AS51" s="11" t="str">
        <f>IFERROR(VLOOKUP($A51,'All Running Order'!$A$6:$CY$64,AS$102,FALSE),"")</f>
        <v/>
      </c>
      <c r="AT51" s="11" t="str">
        <f>IFERROR(VLOOKUP($A51,'All Running Order'!$A$6:$CY$64,AT$102,FALSE),"")</f>
        <v/>
      </c>
      <c r="AU51" s="11" t="str">
        <f>IFERROR(VLOOKUP($A51,'All Running Order'!$A$6:$CY$64,AU$102,FALSE),"")</f>
        <v/>
      </c>
      <c r="AV51" s="11" t="str">
        <f>IFERROR(VLOOKUP($A51,'All Running Order'!$A$6:$CY$64,AV$102,FALSE),"")</f>
        <v/>
      </c>
      <c r="AW51" s="11" t="str">
        <f>IFERROR(VLOOKUP($A51,'All Running Order'!$A$6:$CY$64,AW$102,FALSE),"")</f>
        <v/>
      </c>
      <c r="AX51" s="11" t="str">
        <f>IFERROR(VLOOKUP($A51,'All Running Order'!$A$6:$CY$64,AX$102,FALSE),"")</f>
        <v/>
      </c>
      <c r="AY51" s="11" t="str">
        <f>IFERROR(VLOOKUP($A51,'All Running Order'!$A$6:$CY$64,AY$102,FALSE),"")</f>
        <v/>
      </c>
      <c r="AZ51" s="11" t="str">
        <f>IFERROR(VLOOKUP($A51,'All Running Order'!$A$6:$CY$64,AZ$102,FALSE),"")</f>
        <v/>
      </c>
      <c r="BA51" s="11" t="str">
        <f>IFERROR(VLOOKUP($A51,'All Running Order'!$A$6:$CY$64,BA$102,FALSE),"")</f>
        <v/>
      </c>
      <c r="BB51" s="11" t="str">
        <f>IFERROR(VLOOKUP($A51,'All Running Order'!$A$6:$CY$64,BB$102,FALSE),"")</f>
        <v/>
      </c>
      <c r="BC51" s="11" t="str">
        <f>IFERROR(VLOOKUP($A51,'All Running Order'!$A$6:$CY$64,BC$102,FALSE),"")</f>
        <v/>
      </c>
      <c r="BD51" s="11" t="str">
        <f>IFERROR(VLOOKUP($A51,'All Running Order'!$A$6:$CY$64,BD$102,FALSE),"")</f>
        <v/>
      </c>
      <c r="BE51" s="11" t="str">
        <f>IFERROR(VLOOKUP($A51,'All Running Order'!$A$6:$CY$64,BE$102,FALSE),"")</f>
        <v/>
      </c>
      <c r="BF51" s="11" t="str">
        <f>IFERROR(VLOOKUP($A51,'All Running Order'!$A$6:$CY$64,BF$102,FALSE),"")</f>
        <v/>
      </c>
      <c r="BG51" s="11" t="str">
        <f>IFERROR(VLOOKUP($A51,'All Running Order'!$A$6:$CY$64,BG$102,FALSE),"")</f>
        <v/>
      </c>
      <c r="BH51" s="11" t="str">
        <f>IFERROR(VLOOKUP($A51,'All Running Order'!$A$6:$CY$64,BH$102,FALSE),"")</f>
        <v/>
      </c>
      <c r="BI51" s="11" t="str">
        <f>IFERROR(VLOOKUP($A51,'All Running Order'!$A$6:$CY$64,BI$102,FALSE),"")</f>
        <v/>
      </c>
      <c r="BJ51" s="11" t="str">
        <f>IFERROR(VLOOKUP($A51,'All Running Order'!$A$6:$CY$64,BJ$102,FALSE),"")</f>
        <v/>
      </c>
      <c r="BK51" s="11" t="str">
        <f>IFERROR(VLOOKUP($A51,'All Running Order'!$A$6:$CY$64,BK$102,FALSE),"")</f>
        <v/>
      </c>
      <c r="BL51" s="11" t="str">
        <f>IFERROR(VLOOKUP($A51,'All Running Order'!$A$6:$CY$64,BL$102,FALSE),"")</f>
        <v/>
      </c>
      <c r="BM51" s="11" t="str">
        <f>IFERROR(VLOOKUP($A51,'All Running Order'!$A$6:$CY$64,BM$102,FALSE),"")</f>
        <v/>
      </c>
      <c r="BN51" s="11" t="str">
        <f>IFERROR(VLOOKUP($A51,'All Running Order'!$A$6:$CY$64,BN$102,FALSE),"")</f>
        <v/>
      </c>
      <c r="BO51" s="11" t="str">
        <f>IFERROR(VLOOKUP($A51,'All Running Order'!$A$6:$CY$64,BO$102,FALSE),"")</f>
        <v/>
      </c>
      <c r="BP51" s="11" t="str">
        <f>IFERROR(VLOOKUP($A51,'All Running Order'!$A$6:$CY$64,BP$102,FALSE),"")</f>
        <v/>
      </c>
      <c r="BQ51" s="11" t="str">
        <f>IFERROR(VLOOKUP($A51,'All Running Order'!$A$6:$CY$64,BQ$102,FALSE),"")</f>
        <v/>
      </c>
      <c r="BR51" s="11" t="str">
        <f>IFERROR(VLOOKUP($A51,'All Running Order'!$A$6:$CY$64,BR$102,FALSE),"")</f>
        <v/>
      </c>
      <c r="BS51" s="11" t="str">
        <f>IFERROR(VLOOKUP($A51,'All Running Order'!$A$6:$CY$64,BS$102,FALSE),"")</f>
        <v/>
      </c>
      <c r="BT51" s="11" t="str">
        <f>IFERROR(VLOOKUP($A51,'All Running Order'!$A$6:$CY$64,BT$102,FALSE),"")</f>
        <v/>
      </c>
      <c r="BU51" s="11" t="str">
        <f>IFERROR(VLOOKUP($A51,'All Running Order'!$A$6:$CY$64,BU$102,FALSE),"")</f>
        <v/>
      </c>
      <c r="BV51" s="11" t="str">
        <f>IFERROR(VLOOKUP($A51,'All Running Order'!$A$6:$CY$64,BV$102,FALSE),"")</f>
        <v/>
      </c>
      <c r="BW51" s="11" t="str">
        <f>IFERROR(VLOOKUP($A51,'All Running Order'!$A$6:$CY$64,BW$102,FALSE),"")</f>
        <v/>
      </c>
      <c r="BX51" s="11" t="str">
        <f>IFERROR(VLOOKUP($A51,'All Running Order'!$A$6:$CY$64,BX$102,FALSE),"")</f>
        <v/>
      </c>
      <c r="BY51" s="11" t="str">
        <f>IFERROR(VLOOKUP($A51,'All Running Order'!$A$6:$CY$64,BY$102,FALSE),"")</f>
        <v/>
      </c>
      <c r="BZ51" s="11" t="str">
        <f>IFERROR(VLOOKUP($A51,'All Running Order'!$A$6:$CY$64,BZ$102,FALSE),"")</f>
        <v/>
      </c>
      <c r="CA51" s="11" t="str">
        <f>IFERROR(VLOOKUP($A51,'All Running Order'!$A$6:$CY$64,CA$102,FALSE),"")</f>
        <v/>
      </c>
      <c r="CB51" s="11" t="str">
        <f>IFERROR(VLOOKUP($A51,'All Running Order'!$A$6:$CY$64,CB$102,FALSE),"")</f>
        <v/>
      </c>
      <c r="CC51" s="11" t="str">
        <f>IFERROR(VLOOKUP($A51,'All Running Order'!$A$6:$CY$64,CC$102,FALSE),"")</f>
        <v/>
      </c>
      <c r="CD51" s="11" t="str">
        <f>IFERROR(VLOOKUP($A51,'All Running Order'!$A$6:$CY$64,CD$102,FALSE),"")</f>
        <v/>
      </c>
      <c r="CE51" s="11" t="str">
        <f>IFERROR(VLOOKUP($A51,'All Running Order'!$A$6:$CY$64,CE$102,FALSE),"")</f>
        <v/>
      </c>
      <c r="CF51" s="11" t="str">
        <f>IFERROR(VLOOKUP($A51,'All Running Order'!$A$6:$CY$64,CF$102,FALSE),"")</f>
        <v/>
      </c>
      <c r="CG51" s="11" t="str">
        <f>IFERROR(VLOOKUP($A51,'All Running Order'!$A$6:$CY$64,CG$102,FALSE),"")</f>
        <v/>
      </c>
      <c r="CH51" s="11" t="str">
        <f>IFERROR(VLOOKUP($A51,'All Running Order'!$A$6:$CY$64,CH$102,FALSE),"")</f>
        <v/>
      </c>
      <c r="CI51" s="11" t="str">
        <f>IFERROR(VLOOKUP($A51,'All Running Order'!$A$6:$CY$64,CI$102,FALSE),"")</f>
        <v/>
      </c>
      <c r="CJ51" s="11" t="str">
        <f>IFERROR(VLOOKUP($A51,'All Running Order'!$A$6:$CY$64,CJ$102,FALSE),"")</f>
        <v/>
      </c>
      <c r="CK51" s="11" t="str">
        <f>IFERROR(VLOOKUP($A51,'All Running Order'!$A$6:$CY$64,CK$102,FALSE),"")</f>
        <v/>
      </c>
      <c r="CL51" s="11" t="str">
        <f>IFERROR(VLOOKUP($A51,'All Running Order'!$A$6:$CY$64,CL$102,FALSE),"")</f>
        <v/>
      </c>
      <c r="CM51" s="11" t="str">
        <f>IFERROR(VLOOKUP($A51,'All Running Order'!$A$6:$CY$64,CM$102,FALSE),"")</f>
        <v/>
      </c>
      <c r="CN51" s="11" t="str">
        <f>IFERROR(VLOOKUP($A51,'All Running Order'!$A$6:$CY$64,CN$102,FALSE),"")</f>
        <v/>
      </c>
      <c r="CO51" s="11" t="str">
        <f>IFERROR(VLOOKUP($A51,'All Running Order'!$A$6:$CY$64,CO$102,FALSE),"")</f>
        <v/>
      </c>
      <c r="CP51" s="11" t="str">
        <f>IFERROR(VLOOKUP($A51,'All Running Order'!$A$6:$CY$64,CP$102,FALSE),"")</f>
        <v/>
      </c>
      <c r="CQ51" s="11" t="str">
        <f>IFERROR(VLOOKUP($A51,'All Running Order'!$A$6:$CY$64,CQ$102,FALSE),"")</f>
        <v/>
      </c>
      <c r="CR51" s="11" t="str">
        <f>IFERROR(VLOOKUP($A51,'All Running Order'!$A$6:$CY$64,CR$102,FALSE),"")</f>
        <v/>
      </c>
      <c r="CS51" s="11" t="str">
        <f>IFERROR(VLOOKUP($A51,'All Running Order'!$A$6:$CY$64,CS$102,FALSE),"")</f>
        <v/>
      </c>
      <c r="CT51" s="11" t="str">
        <f>IFERROR(VLOOKUP($A51,'All Running Order'!$A$6:$CY$64,CT$102,FALSE),"")</f>
        <v/>
      </c>
      <c r="CU51" s="11" t="str">
        <f>IFERROR(VLOOKUP($A51,'All Running Order'!$A$6:$CY$64,CU$102,FALSE),"")</f>
        <v/>
      </c>
      <c r="CV51" s="11" t="str">
        <f>IFERROR(VLOOKUP($A51,'All Running Order'!$A$6:$CY$64,CV$102,FALSE),"")</f>
        <v/>
      </c>
      <c r="CW51" s="11" t="str">
        <f>IFERROR(VLOOKUP($A51,'All Running Order'!$A$6:$CY$64,CW$102,FALSE),"")</f>
        <v/>
      </c>
      <c r="CX51" s="11" t="str">
        <f>IFERROR(VLOOKUP($A51,'All Running Order'!$A$6:$CY$64,CX$102,FALSE),"")</f>
        <v/>
      </c>
      <c r="CY51" s="11" t="str">
        <f>IFERROR(VLOOKUP($A51,'All Running Order'!$A$6:$CY$64,CY$102,FALSE),"")</f>
        <v/>
      </c>
    </row>
    <row r="52" spans="1:103" x14ac:dyDescent="0.45">
      <c r="A52" s="2">
        <v>47</v>
      </c>
      <c r="B52" s="11" t="str">
        <f>IFERROR(VLOOKUP($A52,'All Running Order'!$A$6:$CY$64,B$102,FALSE),"")</f>
        <v/>
      </c>
      <c r="C52" s="11" t="str">
        <f>IFERROR(VLOOKUP($A52,'All Running Order'!$A$6:$CY$64,C$102,FALSE),"")</f>
        <v/>
      </c>
      <c r="D52" s="11" t="str">
        <f>IFERROR(VLOOKUP($A52,'All Running Order'!$A$6:$CY$64,D$102,FALSE),"")</f>
        <v/>
      </c>
      <c r="E52" s="11" t="str">
        <f>IFERROR(VLOOKUP($A52,'All Running Order'!$A$6:$CY$64,E$102,FALSE),"")</f>
        <v/>
      </c>
      <c r="F52" s="11" t="str">
        <f>IFERROR(VLOOKUP($A52,'All Running Order'!$A$6:$CY$64,F$102,FALSE),"")</f>
        <v/>
      </c>
      <c r="G52" s="11" t="str">
        <f>IFERROR(VLOOKUP($A52,'All Running Order'!$A$6:$CY$64,G$102,FALSE),"")</f>
        <v/>
      </c>
      <c r="H52" s="11" t="str">
        <f>IFERROR(VLOOKUP($A52,'All Running Order'!$A$6:$CY$64,H$102,FALSE),"")</f>
        <v/>
      </c>
      <c r="I52" s="11" t="str">
        <f>IFERROR(VLOOKUP($A52,'All Running Order'!$A$6:$CY$64,I$102,FALSE),"")</f>
        <v/>
      </c>
      <c r="J52" s="11" t="str">
        <f>IFERROR(VLOOKUP($A52,'All Running Order'!$A$6:$CY$64,J$102,FALSE),"")</f>
        <v/>
      </c>
      <c r="K52" s="11" t="str">
        <f>IFERROR(VLOOKUP($A52,'All Running Order'!$A$6:$CY$64,K$102,FALSE),"")</f>
        <v/>
      </c>
      <c r="L52" s="11" t="str">
        <f>IFERROR(VLOOKUP($A52,'All Running Order'!$A$6:$CY$64,L$102,FALSE),"")</f>
        <v/>
      </c>
      <c r="M52" s="11" t="str">
        <f>IFERROR(VLOOKUP($A52,'All Running Order'!$A$6:$CY$64,M$102,FALSE),"")</f>
        <v/>
      </c>
      <c r="N52" s="11" t="str">
        <f>IFERROR(VLOOKUP($A52,'All Running Order'!$A$6:$CY$64,N$102,FALSE),"")</f>
        <v/>
      </c>
      <c r="O52" s="11" t="str">
        <f>IFERROR(VLOOKUP($A52,'All Running Order'!$A$6:$CY$64,O$102,FALSE),"")</f>
        <v/>
      </c>
      <c r="P52" s="11" t="str">
        <f>IFERROR(VLOOKUP($A52,'All Running Order'!$A$6:$CY$64,P$102,FALSE),"")</f>
        <v/>
      </c>
      <c r="Q52" s="11" t="str">
        <f>IFERROR(VLOOKUP($A52,'All Running Order'!$A$6:$CY$64,Q$102,FALSE),"")</f>
        <v/>
      </c>
      <c r="R52" s="11" t="str">
        <f>IFERROR(VLOOKUP($A52,'All Running Order'!$A$6:$CY$64,R$102,FALSE),"")</f>
        <v/>
      </c>
      <c r="S52" s="11" t="str">
        <f>IFERROR(VLOOKUP($A52,'All Running Order'!$A$6:$CY$64,S$102,FALSE),"")</f>
        <v/>
      </c>
      <c r="T52" s="11" t="str">
        <f>IFERROR(VLOOKUP($A52,'All Running Order'!$A$6:$CY$64,T$102,FALSE),"")</f>
        <v/>
      </c>
      <c r="U52" s="11" t="str">
        <f>IFERROR(VLOOKUP($A52,'All Running Order'!$A$6:$CY$64,U$102,FALSE),"")</f>
        <v/>
      </c>
      <c r="V52" s="11" t="str">
        <f>IFERROR(VLOOKUP($A52,'All Running Order'!$A$6:$CY$64,V$102,FALSE),"")</f>
        <v/>
      </c>
      <c r="W52" s="11" t="str">
        <f>IFERROR(VLOOKUP($A52,'All Running Order'!$A$6:$CY$64,W$102,FALSE),"")</f>
        <v/>
      </c>
      <c r="X52" s="11" t="str">
        <f>IFERROR(VLOOKUP($A52,'All Running Order'!$A$6:$CY$64,X$102,FALSE),"")</f>
        <v/>
      </c>
      <c r="Y52" s="11" t="str">
        <f>IFERROR(VLOOKUP($A52,'All Running Order'!$A$6:$CY$64,Y$102,FALSE),"")</f>
        <v/>
      </c>
      <c r="Z52" s="11" t="str">
        <f>IFERROR(VLOOKUP($A52,'All Running Order'!$A$6:$CY$64,Z$102,FALSE),"")</f>
        <v/>
      </c>
      <c r="AA52" s="11" t="str">
        <f>IFERROR(VLOOKUP($A52,'All Running Order'!$A$6:$CY$64,AA$102,FALSE),"")</f>
        <v/>
      </c>
      <c r="AB52" s="11" t="str">
        <f>IFERROR(VLOOKUP($A52,'All Running Order'!$A$6:$CY$64,AB$102,FALSE),"")</f>
        <v/>
      </c>
      <c r="AC52" s="11" t="str">
        <f>IFERROR(VLOOKUP($A52,'All Running Order'!$A$6:$CY$64,AC$102,FALSE),"")</f>
        <v/>
      </c>
      <c r="AD52" s="11" t="str">
        <f>IFERROR(VLOOKUP($A52,'All Running Order'!$A$6:$CY$64,AD$102,FALSE),"")</f>
        <v/>
      </c>
      <c r="AE52" s="11" t="str">
        <f>IFERROR(VLOOKUP($A52,'All Running Order'!$A$6:$CY$64,AE$102,FALSE),"")</f>
        <v/>
      </c>
      <c r="AF52" s="11" t="str">
        <f>IFERROR(VLOOKUP($A52,'All Running Order'!$A$6:$CY$64,AF$102,FALSE),"")</f>
        <v/>
      </c>
      <c r="AG52" s="11" t="str">
        <f>IFERROR(VLOOKUP($A52,'All Running Order'!$A$6:$CY$64,AG$102,FALSE),"")</f>
        <v/>
      </c>
      <c r="AH52" s="11" t="str">
        <f>IFERROR(VLOOKUP($A52,'All Running Order'!$A$6:$CY$64,AH$102,FALSE),"")</f>
        <v/>
      </c>
      <c r="AI52" s="11" t="str">
        <f>IFERROR(VLOOKUP($A52,'All Running Order'!$A$6:$CY$64,AI$102,FALSE),"")</f>
        <v/>
      </c>
      <c r="AJ52" s="11" t="str">
        <f>IFERROR(VLOOKUP($A52,'All Running Order'!$A$6:$CY$64,AJ$102,FALSE),"")</f>
        <v/>
      </c>
      <c r="AK52" s="11" t="str">
        <f>IFERROR(VLOOKUP($A52,'All Running Order'!$A$6:$CY$64,AK$102,FALSE),"")</f>
        <v/>
      </c>
      <c r="AL52" s="11" t="str">
        <f>IFERROR(VLOOKUP($A52,'All Running Order'!$A$6:$CY$64,AL$102,FALSE),"")</f>
        <v/>
      </c>
      <c r="AM52" s="11" t="str">
        <f>IFERROR(VLOOKUP($A52,'All Running Order'!$A$6:$CY$64,AM$102,FALSE),"")</f>
        <v/>
      </c>
      <c r="AN52" s="11" t="str">
        <f>IFERROR(VLOOKUP($A52,'All Running Order'!$A$6:$CY$64,AN$102,FALSE),"")</f>
        <v/>
      </c>
      <c r="AO52" s="11" t="str">
        <f>IFERROR(VLOOKUP($A52,'All Running Order'!$A$6:$CY$64,AO$102,FALSE),"")</f>
        <v/>
      </c>
      <c r="AP52" s="11" t="str">
        <f>IFERROR(VLOOKUP($A52,'All Running Order'!$A$6:$CY$64,AP$102,FALSE),"")</f>
        <v/>
      </c>
      <c r="AQ52" s="11" t="str">
        <f>IFERROR(VLOOKUP($A52,'All Running Order'!$A$6:$CY$64,AQ$102,FALSE),"")</f>
        <v/>
      </c>
      <c r="AR52" s="11" t="str">
        <f>IFERROR(VLOOKUP($A52,'All Running Order'!$A$6:$CY$64,AR$102,FALSE),"")</f>
        <v/>
      </c>
      <c r="AS52" s="11" t="str">
        <f>IFERROR(VLOOKUP($A52,'All Running Order'!$A$6:$CY$64,AS$102,FALSE),"")</f>
        <v/>
      </c>
      <c r="AT52" s="11" t="str">
        <f>IFERROR(VLOOKUP($A52,'All Running Order'!$A$6:$CY$64,AT$102,FALSE),"")</f>
        <v/>
      </c>
      <c r="AU52" s="11" t="str">
        <f>IFERROR(VLOOKUP($A52,'All Running Order'!$A$6:$CY$64,AU$102,FALSE),"")</f>
        <v/>
      </c>
      <c r="AV52" s="11" t="str">
        <f>IFERROR(VLOOKUP($A52,'All Running Order'!$A$6:$CY$64,AV$102,FALSE),"")</f>
        <v/>
      </c>
      <c r="AW52" s="11" t="str">
        <f>IFERROR(VLOOKUP($A52,'All Running Order'!$A$6:$CY$64,AW$102,FALSE),"")</f>
        <v/>
      </c>
      <c r="AX52" s="11" t="str">
        <f>IFERROR(VLOOKUP($A52,'All Running Order'!$A$6:$CY$64,AX$102,FALSE),"")</f>
        <v/>
      </c>
      <c r="AY52" s="11" t="str">
        <f>IFERROR(VLOOKUP($A52,'All Running Order'!$A$6:$CY$64,AY$102,FALSE),"")</f>
        <v/>
      </c>
      <c r="AZ52" s="11" t="str">
        <f>IFERROR(VLOOKUP($A52,'All Running Order'!$A$6:$CY$64,AZ$102,FALSE),"")</f>
        <v/>
      </c>
      <c r="BA52" s="11" t="str">
        <f>IFERROR(VLOOKUP($A52,'All Running Order'!$A$6:$CY$64,BA$102,FALSE),"")</f>
        <v/>
      </c>
      <c r="BB52" s="11" t="str">
        <f>IFERROR(VLOOKUP($A52,'All Running Order'!$A$6:$CY$64,BB$102,FALSE),"")</f>
        <v/>
      </c>
      <c r="BC52" s="11" t="str">
        <f>IFERROR(VLOOKUP($A52,'All Running Order'!$A$6:$CY$64,BC$102,FALSE),"")</f>
        <v/>
      </c>
      <c r="BD52" s="11" t="str">
        <f>IFERROR(VLOOKUP($A52,'All Running Order'!$A$6:$CY$64,BD$102,FALSE),"")</f>
        <v/>
      </c>
      <c r="BE52" s="11" t="str">
        <f>IFERROR(VLOOKUP($A52,'All Running Order'!$A$6:$CY$64,BE$102,FALSE),"")</f>
        <v/>
      </c>
      <c r="BF52" s="11" t="str">
        <f>IFERROR(VLOOKUP($A52,'All Running Order'!$A$6:$CY$64,BF$102,FALSE),"")</f>
        <v/>
      </c>
      <c r="BG52" s="11" t="str">
        <f>IFERROR(VLOOKUP($A52,'All Running Order'!$A$6:$CY$64,BG$102,FALSE),"")</f>
        <v/>
      </c>
      <c r="BH52" s="11" t="str">
        <f>IFERROR(VLOOKUP($A52,'All Running Order'!$A$6:$CY$64,BH$102,FALSE),"")</f>
        <v/>
      </c>
      <c r="BI52" s="11" t="str">
        <f>IFERROR(VLOOKUP($A52,'All Running Order'!$A$6:$CY$64,BI$102,FALSE),"")</f>
        <v/>
      </c>
      <c r="BJ52" s="11" t="str">
        <f>IFERROR(VLOOKUP($A52,'All Running Order'!$A$6:$CY$64,BJ$102,FALSE),"")</f>
        <v/>
      </c>
      <c r="BK52" s="11" t="str">
        <f>IFERROR(VLOOKUP($A52,'All Running Order'!$A$6:$CY$64,BK$102,FALSE),"")</f>
        <v/>
      </c>
      <c r="BL52" s="11" t="str">
        <f>IFERROR(VLOOKUP($A52,'All Running Order'!$A$6:$CY$64,BL$102,FALSE),"")</f>
        <v/>
      </c>
      <c r="BM52" s="11" t="str">
        <f>IFERROR(VLOOKUP($A52,'All Running Order'!$A$6:$CY$64,BM$102,FALSE),"")</f>
        <v/>
      </c>
      <c r="BN52" s="11" t="str">
        <f>IFERROR(VLOOKUP($A52,'All Running Order'!$A$6:$CY$64,BN$102,FALSE),"")</f>
        <v/>
      </c>
      <c r="BO52" s="11" t="str">
        <f>IFERROR(VLOOKUP($A52,'All Running Order'!$A$6:$CY$64,BO$102,FALSE),"")</f>
        <v/>
      </c>
      <c r="BP52" s="11" t="str">
        <f>IFERROR(VLOOKUP($A52,'All Running Order'!$A$6:$CY$64,BP$102,FALSE),"")</f>
        <v/>
      </c>
      <c r="BQ52" s="11" t="str">
        <f>IFERROR(VLOOKUP($A52,'All Running Order'!$A$6:$CY$64,BQ$102,FALSE),"")</f>
        <v/>
      </c>
      <c r="BR52" s="11" t="str">
        <f>IFERROR(VLOOKUP($A52,'All Running Order'!$A$6:$CY$64,BR$102,FALSE),"")</f>
        <v/>
      </c>
      <c r="BS52" s="11" t="str">
        <f>IFERROR(VLOOKUP($A52,'All Running Order'!$A$6:$CY$64,BS$102,FALSE),"")</f>
        <v/>
      </c>
      <c r="BT52" s="11" t="str">
        <f>IFERROR(VLOOKUP($A52,'All Running Order'!$A$6:$CY$64,BT$102,FALSE),"")</f>
        <v/>
      </c>
      <c r="BU52" s="11" t="str">
        <f>IFERROR(VLOOKUP($A52,'All Running Order'!$A$6:$CY$64,BU$102,FALSE),"")</f>
        <v/>
      </c>
      <c r="BV52" s="11" t="str">
        <f>IFERROR(VLOOKUP($A52,'All Running Order'!$A$6:$CY$64,BV$102,FALSE),"")</f>
        <v/>
      </c>
      <c r="BW52" s="11" t="str">
        <f>IFERROR(VLOOKUP($A52,'All Running Order'!$A$6:$CY$64,BW$102,FALSE),"")</f>
        <v/>
      </c>
      <c r="BX52" s="11" t="str">
        <f>IFERROR(VLOOKUP($A52,'All Running Order'!$A$6:$CY$64,BX$102,FALSE),"")</f>
        <v/>
      </c>
      <c r="BY52" s="11" t="str">
        <f>IFERROR(VLOOKUP($A52,'All Running Order'!$A$6:$CY$64,BY$102,FALSE),"")</f>
        <v/>
      </c>
      <c r="BZ52" s="11" t="str">
        <f>IFERROR(VLOOKUP($A52,'All Running Order'!$A$6:$CY$64,BZ$102,FALSE),"")</f>
        <v/>
      </c>
      <c r="CA52" s="11" t="str">
        <f>IFERROR(VLOOKUP($A52,'All Running Order'!$A$6:$CY$64,CA$102,FALSE),"")</f>
        <v/>
      </c>
      <c r="CB52" s="11" t="str">
        <f>IFERROR(VLOOKUP($A52,'All Running Order'!$A$6:$CY$64,CB$102,FALSE),"")</f>
        <v/>
      </c>
      <c r="CC52" s="11" t="str">
        <f>IFERROR(VLOOKUP($A52,'All Running Order'!$A$6:$CY$64,CC$102,FALSE),"")</f>
        <v/>
      </c>
      <c r="CD52" s="11" t="str">
        <f>IFERROR(VLOOKUP($A52,'All Running Order'!$A$6:$CY$64,CD$102,FALSE),"")</f>
        <v/>
      </c>
      <c r="CE52" s="11" t="str">
        <f>IFERROR(VLOOKUP($A52,'All Running Order'!$A$6:$CY$64,CE$102,FALSE),"")</f>
        <v/>
      </c>
      <c r="CF52" s="11" t="str">
        <f>IFERROR(VLOOKUP($A52,'All Running Order'!$A$6:$CY$64,CF$102,FALSE),"")</f>
        <v/>
      </c>
      <c r="CG52" s="11" t="str">
        <f>IFERROR(VLOOKUP($A52,'All Running Order'!$A$6:$CY$64,CG$102,FALSE),"")</f>
        <v/>
      </c>
      <c r="CH52" s="11" t="str">
        <f>IFERROR(VLOOKUP($A52,'All Running Order'!$A$6:$CY$64,CH$102,FALSE),"")</f>
        <v/>
      </c>
      <c r="CI52" s="11" t="str">
        <f>IFERROR(VLOOKUP($A52,'All Running Order'!$A$6:$CY$64,CI$102,FALSE),"")</f>
        <v/>
      </c>
      <c r="CJ52" s="11" t="str">
        <f>IFERROR(VLOOKUP($A52,'All Running Order'!$A$6:$CY$64,CJ$102,FALSE),"")</f>
        <v/>
      </c>
      <c r="CK52" s="11" t="str">
        <f>IFERROR(VLOOKUP($A52,'All Running Order'!$A$6:$CY$64,CK$102,FALSE),"")</f>
        <v/>
      </c>
      <c r="CL52" s="11" t="str">
        <f>IFERROR(VLOOKUP($A52,'All Running Order'!$A$6:$CY$64,CL$102,FALSE),"")</f>
        <v/>
      </c>
      <c r="CM52" s="11" t="str">
        <f>IFERROR(VLOOKUP($A52,'All Running Order'!$A$6:$CY$64,CM$102,FALSE),"")</f>
        <v/>
      </c>
      <c r="CN52" s="11" t="str">
        <f>IFERROR(VLOOKUP($A52,'All Running Order'!$A$6:$CY$64,CN$102,FALSE),"")</f>
        <v/>
      </c>
      <c r="CO52" s="11" t="str">
        <f>IFERROR(VLOOKUP($A52,'All Running Order'!$A$6:$CY$64,CO$102,FALSE),"")</f>
        <v/>
      </c>
      <c r="CP52" s="11" t="str">
        <f>IFERROR(VLOOKUP($A52,'All Running Order'!$A$6:$CY$64,CP$102,FALSE),"")</f>
        <v/>
      </c>
      <c r="CQ52" s="11" t="str">
        <f>IFERROR(VLOOKUP($A52,'All Running Order'!$A$6:$CY$64,CQ$102,FALSE),"")</f>
        <v/>
      </c>
      <c r="CR52" s="11" t="str">
        <f>IFERROR(VLOOKUP($A52,'All Running Order'!$A$6:$CY$64,CR$102,FALSE),"")</f>
        <v/>
      </c>
      <c r="CS52" s="11" t="str">
        <f>IFERROR(VLOOKUP($A52,'All Running Order'!$A$6:$CY$64,CS$102,FALSE),"")</f>
        <v/>
      </c>
      <c r="CT52" s="11" t="str">
        <f>IFERROR(VLOOKUP($A52,'All Running Order'!$A$6:$CY$64,CT$102,FALSE),"")</f>
        <v/>
      </c>
      <c r="CU52" s="11" t="str">
        <f>IFERROR(VLOOKUP($A52,'All Running Order'!$A$6:$CY$64,CU$102,FALSE),"")</f>
        <v/>
      </c>
      <c r="CV52" s="11" t="str">
        <f>IFERROR(VLOOKUP($A52,'All Running Order'!$A$6:$CY$64,CV$102,FALSE),"")</f>
        <v/>
      </c>
      <c r="CW52" s="11" t="str">
        <f>IFERROR(VLOOKUP($A52,'All Running Order'!$A$6:$CY$64,CW$102,FALSE),"")</f>
        <v/>
      </c>
      <c r="CX52" s="11" t="str">
        <f>IFERROR(VLOOKUP($A52,'All Running Order'!$A$6:$CY$64,CX$102,FALSE),"")</f>
        <v/>
      </c>
      <c r="CY52" s="11" t="str">
        <f>IFERROR(VLOOKUP($A52,'All Running Order'!$A$6:$CY$64,CY$102,FALSE),"")</f>
        <v/>
      </c>
    </row>
    <row r="53" spans="1:103" x14ac:dyDescent="0.45">
      <c r="A53" s="2">
        <v>48</v>
      </c>
      <c r="B53" s="11" t="str">
        <f>IFERROR(VLOOKUP($A53,'All Running Order'!$A$6:$CY$64,B$102,FALSE),"")</f>
        <v/>
      </c>
      <c r="C53" s="11" t="str">
        <f>IFERROR(VLOOKUP($A53,'All Running Order'!$A$6:$CY$64,C$102,FALSE),"")</f>
        <v/>
      </c>
      <c r="D53" s="11" t="str">
        <f>IFERROR(VLOOKUP($A53,'All Running Order'!$A$6:$CY$64,D$102,FALSE),"")</f>
        <v/>
      </c>
      <c r="E53" s="11" t="str">
        <f>IFERROR(VLOOKUP($A53,'All Running Order'!$A$6:$CY$64,E$102,FALSE),"")</f>
        <v/>
      </c>
      <c r="F53" s="11" t="str">
        <f>IFERROR(VLOOKUP($A53,'All Running Order'!$A$6:$CY$64,F$102,FALSE),"")</f>
        <v/>
      </c>
      <c r="G53" s="11" t="str">
        <f>IFERROR(VLOOKUP($A53,'All Running Order'!$A$6:$CY$64,G$102,FALSE),"")</f>
        <v/>
      </c>
      <c r="H53" s="11" t="str">
        <f>IFERROR(VLOOKUP($A53,'All Running Order'!$A$6:$CY$64,H$102,FALSE),"")</f>
        <v/>
      </c>
      <c r="I53" s="11" t="str">
        <f>IFERROR(VLOOKUP($A53,'All Running Order'!$A$6:$CY$64,I$102,FALSE),"")</f>
        <v/>
      </c>
      <c r="J53" s="11" t="str">
        <f>IFERROR(VLOOKUP($A53,'All Running Order'!$A$6:$CY$64,J$102,FALSE),"")</f>
        <v/>
      </c>
      <c r="K53" s="11" t="str">
        <f>IFERROR(VLOOKUP($A53,'All Running Order'!$A$6:$CY$64,K$102,FALSE),"")</f>
        <v/>
      </c>
      <c r="L53" s="11" t="str">
        <f>IFERROR(VLOOKUP($A53,'All Running Order'!$A$6:$CY$64,L$102,FALSE),"")</f>
        <v/>
      </c>
      <c r="M53" s="11" t="str">
        <f>IFERROR(VLOOKUP($A53,'All Running Order'!$A$6:$CY$64,M$102,FALSE),"")</f>
        <v/>
      </c>
      <c r="N53" s="11" t="str">
        <f>IFERROR(VLOOKUP($A53,'All Running Order'!$A$6:$CY$64,N$102,FALSE),"")</f>
        <v/>
      </c>
      <c r="O53" s="11" t="str">
        <f>IFERROR(VLOOKUP($A53,'All Running Order'!$A$6:$CY$64,O$102,FALSE),"")</f>
        <v/>
      </c>
      <c r="P53" s="11" t="str">
        <f>IFERROR(VLOOKUP($A53,'All Running Order'!$A$6:$CY$64,P$102,FALSE),"")</f>
        <v/>
      </c>
      <c r="Q53" s="11" t="str">
        <f>IFERROR(VLOOKUP($A53,'All Running Order'!$A$6:$CY$64,Q$102,FALSE),"")</f>
        <v/>
      </c>
      <c r="R53" s="11" t="str">
        <f>IFERROR(VLOOKUP($A53,'All Running Order'!$A$6:$CY$64,R$102,FALSE),"")</f>
        <v/>
      </c>
      <c r="S53" s="11" t="str">
        <f>IFERROR(VLOOKUP($A53,'All Running Order'!$A$6:$CY$64,S$102,FALSE),"")</f>
        <v/>
      </c>
      <c r="T53" s="11" t="str">
        <f>IFERROR(VLOOKUP($A53,'All Running Order'!$A$6:$CY$64,T$102,FALSE),"")</f>
        <v/>
      </c>
      <c r="U53" s="11" t="str">
        <f>IFERROR(VLOOKUP($A53,'All Running Order'!$A$6:$CY$64,U$102,FALSE),"")</f>
        <v/>
      </c>
      <c r="V53" s="11" t="str">
        <f>IFERROR(VLOOKUP($A53,'All Running Order'!$A$6:$CY$64,V$102,FALSE),"")</f>
        <v/>
      </c>
      <c r="W53" s="11" t="str">
        <f>IFERROR(VLOOKUP($A53,'All Running Order'!$A$6:$CY$64,W$102,FALSE),"")</f>
        <v/>
      </c>
      <c r="X53" s="11" t="str">
        <f>IFERROR(VLOOKUP($A53,'All Running Order'!$A$6:$CY$64,X$102,FALSE),"")</f>
        <v/>
      </c>
      <c r="Y53" s="11" t="str">
        <f>IFERROR(VLOOKUP($A53,'All Running Order'!$A$6:$CY$64,Y$102,FALSE),"")</f>
        <v/>
      </c>
      <c r="Z53" s="11" t="str">
        <f>IFERROR(VLOOKUP($A53,'All Running Order'!$A$6:$CY$64,Z$102,FALSE),"")</f>
        <v/>
      </c>
      <c r="AA53" s="11" t="str">
        <f>IFERROR(VLOOKUP($A53,'All Running Order'!$A$6:$CY$64,AA$102,FALSE),"")</f>
        <v/>
      </c>
      <c r="AB53" s="11" t="str">
        <f>IFERROR(VLOOKUP($A53,'All Running Order'!$A$6:$CY$64,AB$102,FALSE),"")</f>
        <v/>
      </c>
      <c r="AC53" s="11" t="str">
        <f>IFERROR(VLOOKUP($A53,'All Running Order'!$A$6:$CY$64,AC$102,FALSE),"")</f>
        <v/>
      </c>
      <c r="AD53" s="11" t="str">
        <f>IFERROR(VLOOKUP($A53,'All Running Order'!$A$6:$CY$64,AD$102,FALSE),"")</f>
        <v/>
      </c>
      <c r="AE53" s="11" t="str">
        <f>IFERROR(VLOOKUP($A53,'All Running Order'!$A$6:$CY$64,AE$102,FALSE),"")</f>
        <v/>
      </c>
      <c r="AF53" s="11" t="str">
        <f>IFERROR(VLOOKUP($A53,'All Running Order'!$A$6:$CY$64,AF$102,FALSE),"")</f>
        <v/>
      </c>
      <c r="AG53" s="11" t="str">
        <f>IFERROR(VLOOKUP($A53,'All Running Order'!$A$6:$CY$64,AG$102,FALSE),"")</f>
        <v/>
      </c>
      <c r="AH53" s="11" t="str">
        <f>IFERROR(VLOOKUP($A53,'All Running Order'!$A$6:$CY$64,AH$102,FALSE),"")</f>
        <v/>
      </c>
      <c r="AI53" s="11" t="str">
        <f>IFERROR(VLOOKUP($A53,'All Running Order'!$A$6:$CY$64,AI$102,FALSE),"")</f>
        <v/>
      </c>
      <c r="AJ53" s="11" t="str">
        <f>IFERROR(VLOOKUP($A53,'All Running Order'!$A$6:$CY$64,AJ$102,FALSE),"")</f>
        <v/>
      </c>
      <c r="AK53" s="11" t="str">
        <f>IFERROR(VLOOKUP($A53,'All Running Order'!$A$6:$CY$64,AK$102,FALSE),"")</f>
        <v/>
      </c>
      <c r="AL53" s="11" t="str">
        <f>IFERROR(VLOOKUP($A53,'All Running Order'!$A$6:$CY$64,AL$102,FALSE),"")</f>
        <v/>
      </c>
      <c r="AM53" s="11" t="str">
        <f>IFERROR(VLOOKUP($A53,'All Running Order'!$A$6:$CY$64,AM$102,FALSE),"")</f>
        <v/>
      </c>
      <c r="AN53" s="11" t="str">
        <f>IFERROR(VLOOKUP($A53,'All Running Order'!$A$6:$CY$64,AN$102,FALSE),"")</f>
        <v/>
      </c>
      <c r="AO53" s="11" t="str">
        <f>IFERROR(VLOOKUP($A53,'All Running Order'!$A$6:$CY$64,AO$102,FALSE),"")</f>
        <v/>
      </c>
      <c r="AP53" s="11" t="str">
        <f>IFERROR(VLOOKUP($A53,'All Running Order'!$A$6:$CY$64,AP$102,FALSE),"")</f>
        <v/>
      </c>
      <c r="AQ53" s="11" t="str">
        <f>IFERROR(VLOOKUP($A53,'All Running Order'!$A$6:$CY$64,AQ$102,FALSE),"")</f>
        <v/>
      </c>
      <c r="AR53" s="11" t="str">
        <f>IFERROR(VLOOKUP($A53,'All Running Order'!$A$6:$CY$64,AR$102,FALSE),"")</f>
        <v/>
      </c>
      <c r="AS53" s="11" t="str">
        <f>IFERROR(VLOOKUP($A53,'All Running Order'!$A$6:$CY$64,AS$102,FALSE),"")</f>
        <v/>
      </c>
      <c r="AT53" s="11" t="str">
        <f>IFERROR(VLOOKUP($A53,'All Running Order'!$A$6:$CY$64,AT$102,FALSE),"")</f>
        <v/>
      </c>
      <c r="AU53" s="11" t="str">
        <f>IFERROR(VLOOKUP($A53,'All Running Order'!$A$6:$CY$64,AU$102,FALSE),"")</f>
        <v/>
      </c>
      <c r="AV53" s="11" t="str">
        <f>IFERROR(VLOOKUP($A53,'All Running Order'!$A$6:$CY$64,AV$102,FALSE),"")</f>
        <v/>
      </c>
      <c r="AW53" s="11" t="str">
        <f>IFERROR(VLOOKUP($A53,'All Running Order'!$A$6:$CY$64,AW$102,FALSE),"")</f>
        <v/>
      </c>
      <c r="AX53" s="11" t="str">
        <f>IFERROR(VLOOKUP($A53,'All Running Order'!$A$6:$CY$64,AX$102,FALSE),"")</f>
        <v/>
      </c>
      <c r="AY53" s="11" t="str">
        <f>IFERROR(VLOOKUP($A53,'All Running Order'!$A$6:$CY$64,AY$102,FALSE),"")</f>
        <v/>
      </c>
      <c r="AZ53" s="11" t="str">
        <f>IFERROR(VLOOKUP($A53,'All Running Order'!$A$6:$CY$64,AZ$102,FALSE),"")</f>
        <v/>
      </c>
      <c r="BA53" s="11" t="str">
        <f>IFERROR(VLOOKUP($A53,'All Running Order'!$A$6:$CY$64,BA$102,FALSE),"")</f>
        <v/>
      </c>
      <c r="BB53" s="11" t="str">
        <f>IFERROR(VLOOKUP($A53,'All Running Order'!$A$6:$CY$64,BB$102,FALSE),"")</f>
        <v/>
      </c>
      <c r="BC53" s="11" t="str">
        <f>IFERROR(VLOOKUP($A53,'All Running Order'!$A$6:$CY$64,BC$102,FALSE),"")</f>
        <v/>
      </c>
      <c r="BD53" s="11" t="str">
        <f>IFERROR(VLOOKUP($A53,'All Running Order'!$A$6:$CY$64,BD$102,FALSE),"")</f>
        <v/>
      </c>
      <c r="BE53" s="11" t="str">
        <f>IFERROR(VLOOKUP($A53,'All Running Order'!$A$6:$CY$64,BE$102,FALSE),"")</f>
        <v/>
      </c>
      <c r="BF53" s="11" t="str">
        <f>IFERROR(VLOOKUP($A53,'All Running Order'!$A$6:$CY$64,BF$102,FALSE),"")</f>
        <v/>
      </c>
      <c r="BG53" s="11" t="str">
        <f>IFERROR(VLOOKUP($A53,'All Running Order'!$A$6:$CY$64,BG$102,FALSE),"")</f>
        <v/>
      </c>
      <c r="BH53" s="11" t="str">
        <f>IFERROR(VLOOKUP($A53,'All Running Order'!$A$6:$CY$64,BH$102,FALSE),"")</f>
        <v/>
      </c>
      <c r="BI53" s="11" t="str">
        <f>IFERROR(VLOOKUP($A53,'All Running Order'!$A$6:$CY$64,BI$102,FALSE),"")</f>
        <v/>
      </c>
      <c r="BJ53" s="11" t="str">
        <f>IFERROR(VLOOKUP($A53,'All Running Order'!$A$6:$CY$64,BJ$102,FALSE),"")</f>
        <v/>
      </c>
      <c r="BK53" s="11" t="str">
        <f>IFERROR(VLOOKUP($A53,'All Running Order'!$A$6:$CY$64,BK$102,FALSE),"")</f>
        <v/>
      </c>
      <c r="BL53" s="11" t="str">
        <f>IFERROR(VLOOKUP($A53,'All Running Order'!$A$6:$CY$64,BL$102,FALSE),"")</f>
        <v/>
      </c>
      <c r="BM53" s="11" t="str">
        <f>IFERROR(VLOOKUP($A53,'All Running Order'!$A$6:$CY$64,BM$102,FALSE),"")</f>
        <v/>
      </c>
      <c r="BN53" s="11" t="str">
        <f>IFERROR(VLOOKUP($A53,'All Running Order'!$A$6:$CY$64,BN$102,FALSE),"")</f>
        <v/>
      </c>
      <c r="BO53" s="11" t="str">
        <f>IFERROR(VLOOKUP($A53,'All Running Order'!$A$6:$CY$64,BO$102,FALSE),"")</f>
        <v/>
      </c>
      <c r="BP53" s="11" t="str">
        <f>IFERROR(VLOOKUP($A53,'All Running Order'!$A$6:$CY$64,BP$102,FALSE),"")</f>
        <v/>
      </c>
      <c r="BQ53" s="11" t="str">
        <f>IFERROR(VLOOKUP($A53,'All Running Order'!$A$6:$CY$64,BQ$102,FALSE),"")</f>
        <v/>
      </c>
      <c r="BR53" s="11" t="str">
        <f>IFERROR(VLOOKUP($A53,'All Running Order'!$A$6:$CY$64,BR$102,FALSE),"")</f>
        <v/>
      </c>
      <c r="BS53" s="11" t="str">
        <f>IFERROR(VLOOKUP($A53,'All Running Order'!$A$6:$CY$64,BS$102,FALSE),"")</f>
        <v/>
      </c>
      <c r="BT53" s="11" t="str">
        <f>IFERROR(VLOOKUP($A53,'All Running Order'!$A$6:$CY$64,BT$102,FALSE),"")</f>
        <v/>
      </c>
      <c r="BU53" s="11" t="str">
        <f>IFERROR(VLOOKUP($A53,'All Running Order'!$A$6:$CY$64,BU$102,FALSE),"")</f>
        <v/>
      </c>
      <c r="BV53" s="11" t="str">
        <f>IFERROR(VLOOKUP($A53,'All Running Order'!$A$6:$CY$64,BV$102,FALSE),"")</f>
        <v/>
      </c>
      <c r="BW53" s="11" t="str">
        <f>IFERROR(VLOOKUP($A53,'All Running Order'!$A$6:$CY$64,BW$102,FALSE),"")</f>
        <v/>
      </c>
      <c r="BX53" s="11" t="str">
        <f>IFERROR(VLOOKUP($A53,'All Running Order'!$A$6:$CY$64,BX$102,FALSE),"")</f>
        <v/>
      </c>
      <c r="BY53" s="11" t="str">
        <f>IFERROR(VLOOKUP($A53,'All Running Order'!$A$6:$CY$64,BY$102,FALSE),"")</f>
        <v/>
      </c>
      <c r="BZ53" s="11" t="str">
        <f>IFERROR(VLOOKUP($A53,'All Running Order'!$A$6:$CY$64,BZ$102,FALSE),"")</f>
        <v/>
      </c>
      <c r="CA53" s="11" t="str">
        <f>IFERROR(VLOOKUP($A53,'All Running Order'!$A$6:$CY$64,CA$102,FALSE),"")</f>
        <v/>
      </c>
      <c r="CB53" s="11" t="str">
        <f>IFERROR(VLOOKUP($A53,'All Running Order'!$A$6:$CY$64,CB$102,FALSE),"")</f>
        <v/>
      </c>
      <c r="CC53" s="11" t="str">
        <f>IFERROR(VLOOKUP($A53,'All Running Order'!$A$6:$CY$64,CC$102,FALSE),"")</f>
        <v/>
      </c>
      <c r="CD53" s="11" t="str">
        <f>IFERROR(VLOOKUP($A53,'All Running Order'!$A$6:$CY$64,CD$102,FALSE),"")</f>
        <v/>
      </c>
      <c r="CE53" s="11" t="str">
        <f>IFERROR(VLOOKUP($A53,'All Running Order'!$A$6:$CY$64,CE$102,FALSE),"")</f>
        <v/>
      </c>
      <c r="CF53" s="11" t="str">
        <f>IFERROR(VLOOKUP($A53,'All Running Order'!$A$6:$CY$64,CF$102,FALSE),"")</f>
        <v/>
      </c>
      <c r="CG53" s="11" t="str">
        <f>IFERROR(VLOOKUP($A53,'All Running Order'!$A$6:$CY$64,CG$102,FALSE),"")</f>
        <v/>
      </c>
      <c r="CH53" s="11" t="str">
        <f>IFERROR(VLOOKUP($A53,'All Running Order'!$A$6:$CY$64,CH$102,FALSE),"")</f>
        <v/>
      </c>
      <c r="CI53" s="11" t="str">
        <f>IFERROR(VLOOKUP($A53,'All Running Order'!$A$6:$CY$64,CI$102,FALSE),"")</f>
        <v/>
      </c>
      <c r="CJ53" s="11" t="str">
        <f>IFERROR(VLOOKUP($A53,'All Running Order'!$A$6:$CY$64,CJ$102,FALSE),"")</f>
        <v/>
      </c>
      <c r="CK53" s="11" t="str">
        <f>IFERROR(VLOOKUP($A53,'All Running Order'!$A$6:$CY$64,CK$102,FALSE),"")</f>
        <v/>
      </c>
      <c r="CL53" s="11" t="str">
        <f>IFERROR(VLOOKUP($A53,'All Running Order'!$A$6:$CY$64,CL$102,FALSE),"")</f>
        <v/>
      </c>
      <c r="CM53" s="11" t="str">
        <f>IFERROR(VLOOKUP($A53,'All Running Order'!$A$6:$CY$64,CM$102,FALSE),"")</f>
        <v/>
      </c>
      <c r="CN53" s="11" t="str">
        <f>IFERROR(VLOOKUP($A53,'All Running Order'!$A$6:$CY$64,CN$102,FALSE),"")</f>
        <v/>
      </c>
      <c r="CO53" s="11" t="str">
        <f>IFERROR(VLOOKUP($A53,'All Running Order'!$A$6:$CY$64,CO$102,FALSE),"")</f>
        <v/>
      </c>
      <c r="CP53" s="11" t="str">
        <f>IFERROR(VLOOKUP($A53,'All Running Order'!$A$6:$CY$64,CP$102,FALSE),"")</f>
        <v/>
      </c>
      <c r="CQ53" s="11" t="str">
        <f>IFERROR(VLOOKUP($A53,'All Running Order'!$A$6:$CY$64,CQ$102,FALSE),"")</f>
        <v/>
      </c>
      <c r="CR53" s="11" t="str">
        <f>IFERROR(VLOOKUP($A53,'All Running Order'!$A$6:$CY$64,CR$102,FALSE),"")</f>
        <v/>
      </c>
      <c r="CS53" s="11" t="str">
        <f>IFERROR(VLOOKUP($A53,'All Running Order'!$A$6:$CY$64,CS$102,FALSE),"")</f>
        <v/>
      </c>
      <c r="CT53" s="11" t="str">
        <f>IFERROR(VLOOKUP($A53,'All Running Order'!$A$6:$CY$64,CT$102,FALSE),"")</f>
        <v/>
      </c>
      <c r="CU53" s="11" t="str">
        <f>IFERROR(VLOOKUP($A53,'All Running Order'!$A$6:$CY$64,CU$102,FALSE),"")</f>
        <v/>
      </c>
      <c r="CV53" s="11" t="str">
        <f>IFERROR(VLOOKUP($A53,'All Running Order'!$A$6:$CY$64,CV$102,FALSE),"")</f>
        <v/>
      </c>
      <c r="CW53" s="11" t="str">
        <f>IFERROR(VLOOKUP($A53,'All Running Order'!$A$6:$CY$64,CW$102,FALSE),"")</f>
        <v/>
      </c>
      <c r="CX53" s="11" t="str">
        <f>IFERROR(VLOOKUP($A53,'All Running Order'!$A$6:$CY$64,CX$102,FALSE),"")</f>
        <v/>
      </c>
      <c r="CY53" s="11" t="str">
        <f>IFERROR(VLOOKUP($A53,'All Running Order'!$A$6:$CY$64,CY$102,FALSE),"")</f>
        <v/>
      </c>
    </row>
    <row r="54" spans="1:103" x14ac:dyDescent="0.45">
      <c r="A54" s="2">
        <v>49</v>
      </c>
      <c r="B54" s="11" t="str">
        <f>IFERROR(VLOOKUP($A54,'All Running Order'!$A$6:$CY$64,B$102,FALSE),"")</f>
        <v/>
      </c>
      <c r="C54" s="11" t="str">
        <f>IFERROR(VLOOKUP($A54,'All Running Order'!$A$6:$CY$64,C$102,FALSE),"")</f>
        <v/>
      </c>
      <c r="D54" s="11" t="str">
        <f>IFERROR(VLOOKUP($A54,'All Running Order'!$A$6:$CY$64,D$102,FALSE),"")</f>
        <v/>
      </c>
      <c r="E54" s="11" t="str">
        <f>IFERROR(VLOOKUP($A54,'All Running Order'!$A$6:$CY$64,E$102,FALSE),"")</f>
        <v/>
      </c>
      <c r="F54" s="11" t="str">
        <f>IFERROR(VLOOKUP($A54,'All Running Order'!$A$6:$CY$64,F$102,FALSE),"")</f>
        <v/>
      </c>
      <c r="G54" s="11" t="str">
        <f>IFERROR(VLOOKUP($A54,'All Running Order'!$A$6:$CY$64,G$102,FALSE),"")</f>
        <v/>
      </c>
      <c r="H54" s="11" t="str">
        <f>IFERROR(VLOOKUP($A54,'All Running Order'!$A$6:$CY$64,H$102,FALSE),"")</f>
        <v/>
      </c>
      <c r="I54" s="11" t="str">
        <f>IFERROR(VLOOKUP($A54,'All Running Order'!$A$6:$CY$64,I$102,FALSE),"")</f>
        <v/>
      </c>
      <c r="J54" s="11" t="str">
        <f>IFERROR(VLOOKUP($A54,'All Running Order'!$A$6:$CY$64,J$102,FALSE),"")</f>
        <v/>
      </c>
      <c r="K54" s="11" t="str">
        <f>IFERROR(VLOOKUP($A54,'All Running Order'!$A$6:$CY$64,K$102,FALSE),"")</f>
        <v/>
      </c>
      <c r="L54" s="11" t="str">
        <f>IFERROR(VLOOKUP($A54,'All Running Order'!$A$6:$CY$64,L$102,FALSE),"")</f>
        <v/>
      </c>
      <c r="M54" s="11" t="str">
        <f>IFERROR(VLOOKUP($A54,'All Running Order'!$A$6:$CY$64,M$102,FALSE),"")</f>
        <v/>
      </c>
      <c r="N54" s="11" t="str">
        <f>IFERROR(VLOOKUP($A54,'All Running Order'!$A$6:$CY$64,N$102,FALSE),"")</f>
        <v/>
      </c>
      <c r="O54" s="11" t="str">
        <f>IFERROR(VLOOKUP($A54,'All Running Order'!$A$6:$CY$64,O$102,FALSE),"")</f>
        <v/>
      </c>
      <c r="P54" s="11" t="str">
        <f>IFERROR(VLOOKUP($A54,'All Running Order'!$A$6:$CY$64,P$102,FALSE),"")</f>
        <v/>
      </c>
      <c r="Q54" s="11" t="str">
        <f>IFERROR(VLOOKUP($A54,'All Running Order'!$A$6:$CY$64,Q$102,FALSE),"")</f>
        <v/>
      </c>
      <c r="R54" s="11" t="str">
        <f>IFERROR(VLOOKUP($A54,'All Running Order'!$A$6:$CY$64,R$102,FALSE),"")</f>
        <v/>
      </c>
      <c r="S54" s="11" t="str">
        <f>IFERROR(VLOOKUP($A54,'All Running Order'!$A$6:$CY$64,S$102,FALSE),"")</f>
        <v/>
      </c>
      <c r="T54" s="11" t="str">
        <f>IFERROR(VLOOKUP($A54,'All Running Order'!$A$6:$CY$64,T$102,FALSE),"")</f>
        <v/>
      </c>
      <c r="U54" s="11" t="str">
        <f>IFERROR(VLOOKUP($A54,'All Running Order'!$A$6:$CY$64,U$102,FALSE),"")</f>
        <v/>
      </c>
      <c r="V54" s="11" t="str">
        <f>IFERROR(VLOOKUP($A54,'All Running Order'!$A$6:$CY$64,V$102,FALSE),"")</f>
        <v/>
      </c>
      <c r="W54" s="11" t="str">
        <f>IFERROR(VLOOKUP($A54,'All Running Order'!$A$6:$CY$64,W$102,FALSE),"")</f>
        <v/>
      </c>
      <c r="X54" s="11" t="str">
        <f>IFERROR(VLOOKUP($A54,'All Running Order'!$A$6:$CY$64,X$102,FALSE),"")</f>
        <v/>
      </c>
      <c r="Y54" s="11" t="str">
        <f>IFERROR(VLOOKUP($A54,'All Running Order'!$A$6:$CY$64,Y$102,FALSE),"")</f>
        <v/>
      </c>
      <c r="Z54" s="11" t="str">
        <f>IFERROR(VLOOKUP($A54,'All Running Order'!$A$6:$CY$64,Z$102,FALSE),"")</f>
        <v/>
      </c>
      <c r="AA54" s="11" t="str">
        <f>IFERROR(VLOOKUP($A54,'All Running Order'!$A$6:$CY$64,AA$102,FALSE),"")</f>
        <v/>
      </c>
      <c r="AB54" s="11" t="str">
        <f>IFERROR(VLOOKUP($A54,'All Running Order'!$A$6:$CY$64,AB$102,FALSE),"")</f>
        <v/>
      </c>
      <c r="AC54" s="11" t="str">
        <f>IFERROR(VLOOKUP($A54,'All Running Order'!$A$6:$CY$64,AC$102,FALSE),"")</f>
        <v/>
      </c>
      <c r="AD54" s="11" t="str">
        <f>IFERROR(VLOOKUP($A54,'All Running Order'!$A$6:$CY$64,AD$102,FALSE),"")</f>
        <v/>
      </c>
      <c r="AE54" s="11" t="str">
        <f>IFERROR(VLOOKUP($A54,'All Running Order'!$A$6:$CY$64,AE$102,FALSE),"")</f>
        <v/>
      </c>
      <c r="AF54" s="11" t="str">
        <f>IFERROR(VLOOKUP($A54,'All Running Order'!$A$6:$CY$64,AF$102,FALSE),"")</f>
        <v/>
      </c>
      <c r="AG54" s="11" t="str">
        <f>IFERROR(VLOOKUP($A54,'All Running Order'!$A$6:$CY$64,AG$102,FALSE),"")</f>
        <v/>
      </c>
      <c r="AH54" s="11" t="str">
        <f>IFERROR(VLOOKUP($A54,'All Running Order'!$A$6:$CY$64,AH$102,FALSE),"")</f>
        <v/>
      </c>
      <c r="AI54" s="11" t="str">
        <f>IFERROR(VLOOKUP($A54,'All Running Order'!$A$6:$CY$64,AI$102,FALSE),"")</f>
        <v/>
      </c>
      <c r="AJ54" s="11" t="str">
        <f>IFERROR(VLOOKUP($A54,'All Running Order'!$A$6:$CY$64,AJ$102,FALSE),"")</f>
        <v/>
      </c>
      <c r="AK54" s="11" t="str">
        <f>IFERROR(VLOOKUP($A54,'All Running Order'!$A$6:$CY$64,AK$102,FALSE),"")</f>
        <v/>
      </c>
      <c r="AL54" s="11" t="str">
        <f>IFERROR(VLOOKUP($A54,'All Running Order'!$A$6:$CY$64,AL$102,FALSE),"")</f>
        <v/>
      </c>
      <c r="AM54" s="11" t="str">
        <f>IFERROR(VLOOKUP($A54,'All Running Order'!$A$6:$CY$64,AM$102,FALSE),"")</f>
        <v/>
      </c>
      <c r="AN54" s="11" t="str">
        <f>IFERROR(VLOOKUP($A54,'All Running Order'!$A$6:$CY$64,AN$102,FALSE),"")</f>
        <v/>
      </c>
      <c r="AO54" s="11" t="str">
        <f>IFERROR(VLOOKUP($A54,'All Running Order'!$A$6:$CY$64,AO$102,FALSE),"")</f>
        <v/>
      </c>
      <c r="AP54" s="11" t="str">
        <f>IFERROR(VLOOKUP($A54,'All Running Order'!$A$6:$CY$64,AP$102,FALSE),"")</f>
        <v/>
      </c>
      <c r="AQ54" s="11" t="str">
        <f>IFERROR(VLOOKUP($A54,'All Running Order'!$A$6:$CY$64,AQ$102,FALSE),"")</f>
        <v/>
      </c>
      <c r="AR54" s="11" t="str">
        <f>IFERROR(VLOOKUP($A54,'All Running Order'!$A$6:$CY$64,AR$102,FALSE),"")</f>
        <v/>
      </c>
      <c r="AS54" s="11" t="str">
        <f>IFERROR(VLOOKUP($A54,'All Running Order'!$A$6:$CY$64,AS$102,FALSE),"")</f>
        <v/>
      </c>
      <c r="AT54" s="11" t="str">
        <f>IFERROR(VLOOKUP($A54,'All Running Order'!$A$6:$CY$64,AT$102,FALSE),"")</f>
        <v/>
      </c>
      <c r="AU54" s="11" t="str">
        <f>IFERROR(VLOOKUP($A54,'All Running Order'!$A$6:$CY$64,AU$102,FALSE),"")</f>
        <v/>
      </c>
      <c r="AV54" s="11" t="str">
        <f>IFERROR(VLOOKUP($A54,'All Running Order'!$A$6:$CY$64,AV$102,FALSE),"")</f>
        <v/>
      </c>
      <c r="AW54" s="11" t="str">
        <f>IFERROR(VLOOKUP($A54,'All Running Order'!$A$6:$CY$64,AW$102,FALSE),"")</f>
        <v/>
      </c>
      <c r="AX54" s="11" t="str">
        <f>IFERROR(VLOOKUP($A54,'All Running Order'!$A$6:$CY$64,AX$102,FALSE),"")</f>
        <v/>
      </c>
      <c r="AY54" s="11" t="str">
        <f>IFERROR(VLOOKUP($A54,'All Running Order'!$A$6:$CY$64,AY$102,FALSE),"")</f>
        <v/>
      </c>
      <c r="AZ54" s="11" t="str">
        <f>IFERROR(VLOOKUP($A54,'All Running Order'!$A$6:$CY$64,AZ$102,FALSE),"")</f>
        <v/>
      </c>
      <c r="BA54" s="11" t="str">
        <f>IFERROR(VLOOKUP($A54,'All Running Order'!$A$6:$CY$64,BA$102,FALSE),"")</f>
        <v/>
      </c>
      <c r="BB54" s="11" t="str">
        <f>IFERROR(VLOOKUP($A54,'All Running Order'!$A$6:$CY$64,BB$102,FALSE),"")</f>
        <v/>
      </c>
      <c r="BC54" s="11" t="str">
        <f>IFERROR(VLOOKUP($A54,'All Running Order'!$A$6:$CY$64,BC$102,FALSE),"")</f>
        <v/>
      </c>
      <c r="BD54" s="11" t="str">
        <f>IFERROR(VLOOKUP($A54,'All Running Order'!$A$6:$CY$64,BD$102,FALSE),"")</f>
        <v/>
      </c>
      <c r="BE54" s="11" t="str">
        <f>IFERROR(VLOOKUP($A54,'All Running Order'!$A$6:$CY$64,BE$102,FALSE),"")</f>
        <v/>
      </c>
      <c r="BF54" s="11" t="str">
        <f>IFERROR(VLOOKUP($A54,'All Running Order'!$A$6:$CY$64,BF$102,FALSE),"")</f>
        <v/>
      </c>
      <c r="BG54" s="11" t="str">
        <f>IFERROR(VLOOKUP($A54,'All Running Order'!$A$6:$CY$64,BG$102,FALSE),"")</f>
        <v/>
      </c>
      <c r="BH54" s="11" t="str">
        <f>IFERROR(VLOOKUP($A54,'All Running Order'!$A$6:$CY$64,BH$102,FALSE),"")</f>
        <v/>
      </c>
      <c r="BI54" s="11" t="str">
        <f>IFERROR(VLOOKUP($A54,'All Running Order'!$A$6:$CY$64,BI$102,FALSE),"")</f>
        <v/>
      </c>
      <c r="BJ54" s="11" t="str">
        <f>IFERROR(VLOOKUP($A54,'All Running Order'!$A$6:$CY$64,BJ$102,FALSE),"")</f>
        <v/>
      </c>
      <c r="BK54" s="11" t="str">
        <f>IFERROR(VLOOKUP($A54,'All Running Order'!$A$6:$CY$64,BK$102,FALSE),"")</f>
        <v/>
      </c>
      <c r="BL54" s="11" t="str">
        <f>IFERROR(VLOOKUP($A54,'All Running Order'!$A$6:$CY$64,BL$102,FALSE),"")</f>
        <v/>
      </c>
      <c r="BM54" s="11" t="str">
        <f>IFERROR(VLOOKUP($A54,'All Running Order'!$A$6:$CY$64,BM$102,FALSE),"")</f>
        <v/>
      </c>
      <c r="BN54" s="11" t="str">
        <f>IFERROR(VLOOKUP($A54,'All Running Order'!$A$6:$CY$64,BN$102,FALSE),"")</f>
        <v/>
      </c>
      <c r="BO54" s="11" t="str">
        <f>IFERROR(VLOOKUP($A54,'All Running Order'!$A$6:$CY$64,BO$102,FALSE),"")</f>
        <v/>
      </c>
      <c r="BP54" s="11" t="str">
        <f>IFERROR(VLOOKUP($A54,'All Running Order'!$A$6:$CY$64,BP$102,FALSE),"")</f>
        <v/>
      </c>
      <c r="BQ54" s="11" t="str">
        <f>IFERROR(VLOOKUP($A54,'All Running Order'!$A$6:$CY$64,BQ$102,FALSE),"")</f>
        <v/>
      </c>
      <c r="BR54" s="11" t="str">
        <f>IFERROR(VLOOKUP($A54,'All Running Order'!$A$6:$CY$64,BR$102,FALSE),"")</f>
        <v/>
      </c>
      <c r="BS54" s="11" t="str">
        <f>IFERROR(VLOOKUP($A54,'All Running Order'!$A$6:$CY$64,BS$102,FALSE),"")</f>
        <v/>
      </c>
      <c r="BT54" s="11" t="str">
        <f>IFERROR(VLOOKUP($A54,'All Running Order'!$A$6:$CY$64,BT$102,FALSE),"")</f>
        <v/>
      </c>
      <c r="BU54" s="11" t="str">
        <f>IFERROR(VLOOKUP($A54,'All Running Order'!$A$6:$CY$64,BU$102,FALSE),"")</f>
        <v/>
      </c>
      <c r="BV54" s="11" t="str">
        <f>IFERROR(VLOOKUP($A54,'All Running Order'!$A$6:$CY$64,BV$102,FALSE),"")</f>
        <v/>
      </c>
      <c r="BW54" s="11" t="str">
        <f>IFERROR(VLOOKUP($A54,'All Running Order'!$A$6:$CY$64,BW$102,FALSE),"")</f>
        <v/>
      </c>
      <c r="BX54" s="11" t="str">
        <f>IFERROR(VLOOKUP($A54,'All Running Order'!$A$6:$CY$64,BX$102,FALSE),"")</f>
        <v/>
      </c>
      <c r="BY54" s="11" t="str">
        <f>IFERROR(VLOOKUP($A54,'All Running Order'!$A$6:$CY$64,BY$102,FALSE),"")</f>
        <v/>
      </c>
      <c r="BZ54" s="11" t="str">
        <f>IFERROR(VLOOKUP($A54,'All Running Order'!$A$6:$CY$64,BZ$102,FALSE),"")</f>
        <v/>
      </c>
      <c r="CA54" s="11" t="str">
        <f>IFERROR(VLOOKUP($A54,'All Running Order'!$A$6:$CY$64,CA$102,FALSE),"")</f>
        <v/>
      </c>
      <c r="CB54" s="11" t="str">
        <f>IFERROR(VLOOKUP($A54,'All Running Order'!$A$6:$CY$64,CB$102,FALSE),"")</f>
        <v/>
      </c>
      <c r="CC54" s="11" t="str">
        <f>IFERROR(VLOOKUP($A54,'All Running Order'!$A$6:$CY$64,CC$102,FALSE),"")</f>
        <v/>
      </c>
      <c r="CD54" s="11" t="str">
        <f>IFERROR(VLOOKUP($A54,'All Running Order'!$A$6:$CY$64,CD$102,FALSE),"")</f>
        <v/>
      </c>
      <c r="CE54" s="11" t="str">
        <f>IFERROR(VLOOKUP($A54,'All Running Order'!$A$6:$CY$64,CE$102,FALSE),"")</f>
        <v/>
      </c>
      <c r="CF54" s="11" t="str">
        <f>IFERROR(VLOOKUP($A54,'All Running Order'!$A$6:$CY$64,CF$102,FALSE),"")</f>
        <v/>
      </c>
      <c r="CG54" s="11" t="str">
        <f>IFERROR(VLOOKUP($A54,'All Running Order'!$A$6:$CY$64,CG$102,FALSE),"")</f>
        <v/>
      </c>
      <c r="CH54" s="11" t="str">
        <f>IFERROR(VLOOKUP($A54,'All Running Order'!$A$6:$CY$64,CH$102,FALSE),"")</f>
        <v/>
      </c>
      <c r="CI54" s="11" t="str">
        <f>IFERROR(VLOOKUP($A54,'All Running Order'!$A$6:$CY$64,CI$102,FALSE),"")</f>
        <v/>
      </c>
      <c r="CJ54" s="11" t="str">
        <f>IFERROR(VLOOKUP($A54,'All Running Order'!$A$6:$CY$64,CJ$102,FALSE),"")</f>
        <v/>
      </c>
      <c r="CK54" s="11" t="str">
        <f>IFERROR(VLOOKUP($A54,'All Running Order'!$A$6:$CY$64,CK$102,FALSE),"")</f>
        <v/>
      </c>
      <c r="CL54" s="11" t="str">
        <f>IFERROR(VLOOKUP($A54,'All Running Order'!$A$6:$CY$64,CL$102,FALSE),"")</f>
        <v/>
      </c>
      <c r="CM54" s="11" t="str">
        <f>IFERROR(VLOOKUP($A54,'All Running Order'!$A$6:$CY$64,CM$102,FALSE),"")</f>
        <v/>
      </c>
      <c r="CN54" s="11" t="str">
        <f>IFERROR(VLOOKUP($A54,'All Running Order'!$A$6:$CY$64,CN$102,FALSE),"")</f>
        <v/>
      </c>
      <c r="CO54" s="11" t="str">
        <f>IFERROR(VLOOKUP($A54,'All Running Order'!$A$6:$CY$64,CO$102,FALSE),"")</f>
        <v/>
      </c>
      <c r="CP54" s="11" t="str">
        <f>IFERROR(VLOOKUP($A54,'All Running Order'!$A$6:$CY$64,CP$102,FALSE),"")</f>
        <v/>
      </c>
      <c r="CQ54" s="11" t="str">
        <f>IFERROR(VLOOKUP($A54,'All Running Order'!$A$6:$CY$64,CQ$102,FALSE),"")</f>
        <v/>
      </c>
      <c r="CR54" s="11" t="str">
        <f>IFERROR(VLOOKUP($A54,'All Running Order'!$A$6:$CY$64,CR$102,FALSE),"")</f>
        <v/>
      </c>
      <c r="CS54" s="11" t="str">
        <f>IFERROR(VLOOKUP($A54,'All Running Order'!$A$6:$CY$64,CS$102,FALSE),"")</f>
        <v/>
      </c>
      <c r="CT54" s="11" t="str">
        <f>IFERROR(VLOOKUP($A54,'All Running Order'!$A$6:$CY$64,CT$102,FALSE),"")</f>
        <v/>
      </c>
      <c r="CU54" s="11" t="str">
        <f>IFERROR(VLOOKUP($A54,'All Running Order'!$A$6:$CY$64,CU$102,FALSE),"")</f>
        <v/>
      </c>
      <c r="CV54" s="11" t="str">
        <f>IFERROR(VLOOKUP($A54,'All Running Order'!$A$6:$CY$64,CV$102,FALSE),"")</f>
        <v/>
      </c>
      <c r="CW54" s="11" t="str">
        <f>IFERROR(VLOOKUP($A54,'All Running Order'!$A$6:$CY$64,CW$102,FALSE),"")</f>
        <v/>
      </c>
      <c r="CX54" s="11" t="str">
        <f>IFERROR(VLOOKUP($A54,'All Running Order'!$A$6:$CY$64,CX$102,FALSE),"")</f>
        <v/>
      </c>
      <c r="CY54" s="11" t="str">
        <f>IFERROR(VLOOKUP($A54,'All Running Order'!$A$6:$CY$64,CY$102,FALSE),"")</f>
        <v/>
      </c>
    </row>
    <row r="55" spans="1:103" x14ac:dyDescent="0.45">
      <c r="A55" s="2">
        <v>50</v>
      </c>
      <c r="B55" s="11" t="str">
        <f>IFERROR(VLOOKUP($A55,'All Running Order'!$A$6:$CY$64,B$102,FALSE),"")</f>
        <v/>
      </c>
      <c r="C55" s="11" t="str">
        <f>IFERROR(VLOOKUP($A55,'All Running Order'!$A$6:$CY$64,C$102,FALSE),"")</f>
        <v/>
      </c>
      <c r="D55" s="11" t="str">
        <f>IFERROR(VLOOKUP($A55,'All Running Order'!$A$6:$CY$64,D$102,FALSE),"")</f>
        <v/>
      </c>
      <c r="E55" s="11" t="str">
        <f>IFERROR(VLOOKUP($A55,'All Running Order'!$A$6:$CY$64,E$102,FALSE),"")</f>
        <v/>
      </c>
      <c r="F55" s="11" t="str">
        <f>IFERROR(VLOOKUP($A55,'All Running Order'!$A$6:$CY$64,F$102,FALSE),"")</f>
        <v/>
      </c>
      <c r="G55" s="11" t="str">
        <f>IFERROR(VLOOKUP($A55,'All Running Order'!$A$6:$CY$64,G$102,FALSE),"")</f>
        <v/>
      </c>
      <c r="H55" s="11" t="str">
        <f>IFERROR(VLOOKUP($A55,'All Running Order'!$A$6:$CY$64,H$102,FALSE),"")</f>
        <v/>
      </c>
      <c r="I55" s="11" t="str">
        <f>IFERROR(VLOOKUP($A55,'All Running Order'!$A$6:$CY$64,I$102,FALSE),"")</f>
        <v/>
      </c>
      <c r="J55" s="11" t="str">
        <f>IFERROR(VLOOKUP($A55,'All Running Order'!$A$6:$CY$64,J$102,FALSE),"")</f>
        <v/>
      </c>
      <c r="K55" s="11" t="str">
        <f>IFERROR(VLOOKUP($A55,'All Running Order'!$A$6:$CY$64,K$102,FALSE),"")</f>
        <v/>
      </c>
      <c r="L55" s="11" t="str">
        <f>IFERROR(VLOOKUP($A55,'All Running Order'!$A$6:$CY$64,L$102,FALSE),"")</f>
        <v/>
      </c>
      <c r="M55" s="11" t="str">
        <f>IFERROR(VLOOKUP($A55,'All Running Order'!$A$6:$CY$64,M$102,FALSE),"")</f>
        <v/>
      </c>
      <c r="N55" s="11" t="str">
        <f>IFERROR(VLOOKUP($A55,'All Running Order'!$A$6:$CY$64,N$102,FALSE),"")</f>
        <v/>
      </c>
      <c r="O55" s="11" t="str">
        <f>IFERROR(VLOOKUP($A55,'All Running Order'!$A$6:$CY$64,O$102,FALSE),"")</f>
        <v/>
      </c>
      <c r="P55" s="11" t="str">
        <f>IFERROR(VLOOKUP($A55,'All Running Order'!$A$6:$CY$64,P$102,FALSE),"")</f>
        <v/>
      </c>
      <c r="Q55" s="11" t="str">
        <f>IFERROR(VLOOKUP($A55,'All Running Order'!$A$6:$CY$64,Q$102,FALSE),"")</f>
        <v/>
      </c>
      <c r="R55" s="11" t="str">
        <f>IFERROR(VLOOKUP($A55,'All Running Order'!$A$6:$CY$64,R$102,FALSE),"")</f>
        <v/>
      </c>
      <c r="S55" s="11" t="str">
        <f>IFERROR(VLOOKUP($A55,'All Running Order'!$A$6:$CY$64,S$102,FALSE),"")</f>
        <v/>
      </c>
      <c r="T55" s="11" t="str">
        <f>IFERROR(VLOOKUP($A55,'All Running Order'!$A$6:$CY$64,T$102,FALSE),"")</f>
        <v/>
      </c>
      <c r="U55" s="11" t="str">
        <f>IFERROR(VLOOKUP($A55,'All Running Order'!$A$6:$CY$64,U$102,FALSE),"")</f>
        <v/>
      </c>
      <c r="V55" s="11" t="str">
        <f>IFERROR(VLOOKUP($A55,'All Running Order'!$A$6:$CY$64,V$102,FALSE),"")</f>
        <v/>
      </c>
      <c r="W55" s="11" t="str">
        <f>IFERROR(VLOOKUP($A55,'All Running Order'!$A$6:$CY$64,W$102,FALSE),"")</f>
        <v/>
      </c>
      <c r="X55" s="11" t="str">
        <f>IFERROR(VLOOKUP($A55,'All Running Order'!$A$6:$CY$64,X$102,FALSE),"")</f>
        <v/>
      </c>
      <c r="Y55" s="11" t="str">
        <f>IFERROR(VLOOKUP($A55,'All Running Order'!$A$6:$CY$64,Y$102,FALSE),"")</f>
        <v/>
      </c>
      <c r="Z55" s="11" t="str">
        <f>IFERROR(VLOOKUP($A55,'All Running Order'!$A$6:$CY$64,Z$102,FALSE),"")</f>
        <v/>
      </c>
      <c r="AA55" s="11" t="str">
        <f>IFERROR(VLOOKUP($A55,'All Running Order'!$A$6:$CY$64,AA$102,FALSE),"")</f>
        <v/>
      </c>
      <c r="AB55" s="11" t="str">
        <f>IFERROR(VLOOKUP($A55,'All Running Order'!$A$6:$CY$64,AB$102,FALSE),"")</f>
        <v/>
      </c>
      <c r="AC55" s="11" t="str">
        <f>IFERROR(VLOOKUP($A55,'All Running Order'!$A$6:$CY$64,AC$102,FALSE),"")</f>
        <v/>
      </c>
      <c r="AD55" s="11" t="str">
        <f>IFERROR(VLOOKUP($A55,'All Running Order'!$A$6:$CY$64,AD$102,FALSE),"")</f>
        <v/>
      </c>
      <c r="AE55" s="11" t="str">
        <f>IFERROR(VLOOKUP($A55,'All Running Order'!$A$6:$CY$64,AE$102,FALSE),"")</f>
        <v/>
      </c>
      <c r="AF55" s="11" t="str">
        <f>IFERROR(VLOOKUP($A55,'All Running Order'!$A$6:$CY$64,AF$102,FALSE),"")</f>
        <v/>
      </c>
      <c r="AG55" s="11" t="str">
        <f>IFERROR(VLOOKUP($A55,'All Running Order'!$A$6:$CY$64,AG$102,FALSE),"")</f>
        <v/>
      </c>
      <c r="AH55" s="11" t="str">
        <f>IFERROR(VLOOKUP($A55,'All Running Order'!$A$6:$CY$64,AH$102,FALSE),"")</f>
        <v/>
      </c>
      <c r="AI55" s="11" t="str">
        <f>IFERROR(VLOOKUP($A55,'All Running Order'!$A$6:$CY$64,AI$102,FALSE),"")</f>
        <v/>
      </c>
      <c r="AJ55" s="11" t="str">
        <f>IFERROR(VLOOKUP($A55,'All Running Order'!$A$6:$CY$64,AJ$102,FALSE),"")</f>
        <v/>
      </c>
      <c r="AK55" s="11" t="str">
        <f>IFERROR(VLOOKUP($A55,'All Running Order'!$A$6:$CY$64,AK$102,FALSE),"")</f>
        <v/>
      </c>
      <c r="AL55" s="11" t="str">
        <f>IFERROR(VLOOKUP($A55,'All Running Order'!$A$6:$CY$64,AL$102,FALSE),"")</f>
        <v/>
      </c>
      <c r="AM55" s="11" t="str">
        <f>IFERROR(VLOOKUP($A55,'All Running Order'!$A$6:$CY$64,AM$102,FALSE),"")</f>
        <v/>
      </c>
      <c r="AN55" s="11" t="str">
        <f>IFERROR(VLOOKUP($A55,'All Running Order'!$A$6:$CY$64,AN$102,FALSE),"")</f>
        <v/>
      </c>
      <c r="AO55" s="11" t="str">
        <f>IFERROR(VLOOKUP($A55,'All Running Order'!$A$6:$CY$64,AO$102,FALSE),"")</f>
        <v/>
      </c>
      <c r="AP55" s="11" t="str">
        <f>IFERROR(VLOOKUP($A55,'All Running Order'!$A$6:$CY$64,AP$102,FALSE),"")</f>
        <v/>
      </c>
      <c r="AQ55" s="11" t="str">
        <f>IFERROR(VLOOKUP($A55,'All Running Order'!$A$6:$CY$64,AQ$102,FALSE),"")</f>
        <v/>
      </c>
      <c r="AR55" s="11" t="str">
        <f>IFERROR(VLOOKUP($A55,'All Running Order'!$A$6:$CY$64,AR$102,FALSE),"")</f>
        <v/>
      </c>
      <c r="AS55" s="11" t="str">
        <f>IFERROR(VLOOKUP($A55,'All Running Order'!$A$6:$CY$64,AS$102,FALSE),"")</f>
        <v/>
      </c>
      <c r="AT55" s="11" t="str">
        <f>IFERROR(VLOOKUP($A55,'All Running Order'!$A$6:$CY$64,AT$102,FALSE),"")</f>
        <v/>
      </c>
      <c r="AU55" s="11" t="str">
        <f>IFERROR(VLOOKUP($A55,'All Running Order'!$A$6:$CY$64,AU$102,FALSE),"")</f>
        <v/>
      </c>
      <c r="AV55" s="11" t="str">
        <f>IFERROR(VLOOKUP($A55,'All Running Order'!$A$6:$CY$64,AV$102,FALSE),"")</f>
        <v/>
      </c>
      <c r="AW55" s="11" t="str">
        <f>IFERROR(VLOOKUP($A55,'All Running Order'!$A$6:$CY$64,AW$102,FALSE),"")</f>
        <v/>
      </c>
      <c r="AX55" s="11" t="str">
        <f>IFERROR(VLOOKUP($A55,'All Running Order'!$A$6:$CY$64,AX$102,FALSE),"")</f>
        <v/>
      </c>
      <c r="AY55" s="11" t="str">
        <f>IFERROR(VLOOKUP($A55,'All Running Order'!$A$6:$CY$64,AY$102,FALSE),"")</f>
        <v/>
      </c>
      <c r="AZ55" s="11" t="str">
        <f>IFERROR(VLOOKUP($A55,'All Running Order'!$A$6:$CY$64,AZ$102,FALSE),"")</f>
        <v/>
      </c>
      <c r="BA55" s="11" t="str">
        <f>IFERROR(VLOOKUP($A55,'All Running Order'!$A$6:$CY$64,BA$102,FALSE),"")</f>
        <v/>
      </c>
      <c r="BB55" s="11" t="str">
        <f>IFERROR(VLOOKUP($A55,'All Running Order'!$A$6:$CY$64,BB$102,FALSE),"")</f>
        <v/>
      </c>
      <c r="BC55" s="11" t="str">
        <f>IFERROR(VLOOKUP($A55,'All Running Order'!$A$6:$CY$64,BC$102,FALSE),"")</f>
        <v/>
      </c>
      <c r="BD55" s="11" t="str">
        <f>IFERROR(VLOOKUP($A55,'All Running Order'!$A$6:$CY$64,BD$102,FALSE),"")</f>
        <v/>
      </c>
      <c r="BE55" s="11" t="str">
        <f>IFERROR(VLOOKUP($A55,'All Running Order'!$A$6:$CY$64,BE$102,FALSE),"")</f>
        <v/>
      </c>
      <c r="BF55" s="11" t="str">
        <f>IFERROR(VLOOKUP($A55,'All Running Order'!$A$6:$CY$64,BF$102,FALSE),"")</f>
        <v/>
      </c>
      <c r="BG55" s="11" t="str">
        <f>IFERROR(VLOOKUP($A55,'All Running Order'!$A$6:$CY$64,BG$102,FALSE),"")</f>
        <v/>
      </c>
      <c r="BH55" s="11" t="str">
        <f>IFERROR(VLOOKUP($A55,'All Running Order'!$A$6:$CY$64,BH$102,FALSE),"")</f>
        <v/>
      </c>
      <c r="BI55" s="11" t="str">
        <f>IFERROR(VLOOKUP($A55,'All Running Order'!$A$6:$CY$64,BI$102,FALSE),"")</f>
        <v/>
      </c>
      <c r="BJ55" s="11" t="str">
        <f>IFERROR(VLOOKUP($A55,'All Running Order'!$A$6:$CY$64,BJ$102,FALSE),"")</f>
        <v/>
      </c>
      <c r="BK55" s="11" t="str">
        <f>IFERROR(VLOOKUP($A55,'All Running Order'!$A$6:$CY$64,BK$102,FALSE),"")</f>
        <v/>
      </c>
      <c r="BL55" s="11" t="str">
        <f>IFERROR(VLOOKUP($A55,'All Running Order'!$A$6:$CY$64,BL$102,FALSE),"")</f>
        <v/>
      </c>
      <c r="BM55" s="11" t="str">
        <f>IFERROR(VLOOKUP($A55,'All Running Order'!$A$6:$CY$64,BM$102,FALSE),"")</f>
        <v/>
      </c>
      <c r="BN55" s="11" t="str">
        <f>IFERROR(VLOOKUP($A55,'All Running Order'!$A$6:$CY$64,BN$102,FALSE),"")</f>
        <v/>
      </c>
      <c r="BO55" s="11" t="str">
        <f>IFERROR(VLOOKUP($A55,'All Running Order'!$A$6:$CY$64,BO$102,FALSE),"")</f>
        <v/>
      </c>
      <c r="BP55" s="11" t="str">
        <f>IFERROR(VLOOKUP($A55,'All Running Order'!$A$6:$CY$64,BP$102,FALSE),"")</f>
        <v/>
      </c>
      <c r="BQ55" s="11" t="str">
        <f>IFERROR(VLOOKUP($A55,'All Running Order'!$A$6:$CY$64,BQ$102,FALSE),"")</f>
        <v/>
      </c>
      <c r="BR55" s="11" t="str">
        <f>IFERROR(VLOOKUP($A55,'All Running Order'!$A$6:$CY$64,BR$102,FALSE),"")</f>
        <v/>
      </c>
      <c r="BS55" s="11" t="str">
        <f>IFERROR(VLOOKUP($A55,'All Running Order'!$A$6:$CY$64,BS$102,FALSE),"")</f>
        <v/>
      </c>
      <c r="BT55" s="11" t="str">
        <f>IFERROR(VLOOKUP($A55,'All Running Order'!$A$6:$CY$64,BT$102,FALSE),"")</f>
        <v/>
      </c>
      <c r="BU55" s="11" t="str">
        <f>IFERROR(VLOOKUP($A55,'All Running Order'!$A$6:$CY$64,BU$102,FALSE),"")</f>
        <v/>
      </c>
      <c r="BV55" s="11" t="str">
        <f>IFERROR(VLOOKUP($A55,'All Running Order'!$A$6:$CY$64,BV$102,FALSE),"")</f>
        <v/>
      </c>
      <c r="BW55" s="11" t="str">
        <f>IFERROR(VLOOKUP($A55,'All Running Order'!$A$6:$CY$64,BW$102,FALSE),"")</f>
        <v/>
      </c>
      <c r="BX55" s="11" t="str">
        <f>IFERROR(VLOOKUP($A55,'All Running Order'!$A$6:$CY$64,BX$102,FALSE),"")</f>
        <v/>
      </c>
      <c r="BY55" s="11" t="str">
        <f>IFERROR(VLOOKUP($A55,'All Running Order'!$A$6:$CY$64,BY$102,FALSE),"")</f>
        <v/>
      </c>
      <c r="BZ55" s="11" t="str">
        <f>IFERROR(VLOOKUP($A55,'All Running Order'!$A$6:$CY$64,BZ$102,FALSE),"")</f>
        <v/>
      </c>
      <c r="CA55" s="11" t="str">
        <f>IFERROR(VLOOKUP($A55,'All Running Order'!$A$6:$CY$64,CA$102,FALSE),"")</f>
        <v/>
      </c>
      <c r="CB55" s="11" t="str">
        <f>IFERROR(VLOOKUP($A55,'All Running Order'!$A$6:$CY$64,CB$102,FALSE),"")</f>
        <v/>
      </c>
      <c r="CC55" s="11" t="str">
        <f>IFERROR(VLOOKUP($A55,'All Running Order'!$A$6:$CY$64,CC$102,FALSE),"")</f>
        <v/>
      </c>
      <c r="CD55" s="11" t="str">
        <f>IFERROR(VLOOKUP($A55,'All Running Order'!$A$6:$CY$64,CD$102,FALSE),"")</f>
        <v/>
      </c>
      <c r="CE55" s="11" t="str">
        <f>IFERROR(VLOOKUP($A55,'All Running Order'!$A$6:$CY$64,CE$102,FALSE),"")</f>
        <v/>
      </c>
      <c r="CF55" s="11" t="str">
        <f>IFERROR(VLOOKUP($A55,'All Running Order'!$A$6:$CY$64,CF$102,FALSE),"")</f>
        <v/>
      </c>
      <c r="CG55" s="11" t="str">
        <f>IFERROR(VLOOKUP($A55,'All Running Order'!$A$6:$CY$64,CG$102,FALSE),"")</f>
        <v/>
      </c>
      <c r="CH55" s="11" t="str">
        <f>IFERROR(VLOOKUP($A55,'All Running Order'!$A$6:$CY$64,CH$102,FALSE),"")</f>
        <v/>
      </c>
      <c r="CI55" s="11" t="str">
        <f>IFERROR(VLOOKUP($A55,'All Running Order'!$A$6:$CY$64,CI$102,FALSE),"")</f>
        <v/>
      </c>
      <c r="CJ55" s="11" t="str">
        <f>IFERROR(VLOOKUP($A55,'All Running Order'!$A$6:$CY$64,CJ$102,FALSE),"")</f>
        <v/>
      </c>
      <c r="CK55" s="11" t="str">
        <f>IFERROR(VLOOKUP($A55,'All Running Order'!$A$6:$CY$64,CK$102,FALSE),"")</f>
        <v/>
      </c>
      <c r="CL55" s="11" t="str">
        <f>IFERROR(VLOOKUP($A55,'All Running Order'!$A$6:$CY$64,CL$102,FALSE),"")</f>
        <v/>
      </c>
      <c r="CM55" s="11" t="str">
        <f>IFERROR(VLOOKUP($A55,'All Running Order'!$A$6:$CY$64,CM$102,FALSE),"")</f>
        <v/>
      </c>
      <c r="CN55" s="11" t="str">
        <f>IFERROR(VLOOKUP($A55,'All Running Order'!$A$6:$CY$64,CN$102,FALSE),"")</f>
        <v/>
      </c>
      <c r="CO55" s="11" t="str">
        <f>IFERROR(VLOOKUP($A55,'All Running Order'!$A$6:$CY$64,CO$102,FALSE),"")</f>
        <v/>
      </c>
      <c r="CP55" s="11" t="str">
        <f>IFERROR(VLOOKUP($A55,'All Running Order'!$A$6:$CY$64,CP$102,FALSE),"")</f>
        <v/>
      </c>
      <c r="CQ55" s="11" t="str">
        <f>IFERROR(VLOOKUP($A55,'All Running Order'!$A$6:$CY$64,CQ$102,FALSE),"")</f>
        <v/>
      </c>
      <c r="CR55" s="11" t="str">
        <f>IFERROR(VLOOKUP($A55,'All Running Order'!$A$6:$CY$64,CR$102,FALSE),"")</f>
        <v/>
      </c>
      <c r="CS55" s="11" t="str">
        <f>IFERROR(VLOOKUP($A55,'All Running Order'!$A$6:$CY$64,CS$102,FALSE),"")</f>
        <v/>
      </c>
      <c r="CT55" s="11" t="str">
        <f>IFERROR(VLOOKUP($A55,'All Running Order'!$A$6:$CY$64,CT$102,FALSE),"")</f>
        <v/>
      </c>
      <c r="CU55" s="11" t="str">
        <f>IFERROR(VLOOKUP($A55,'All Running Order'!$A$6:$CY$64,CU$102,FALSE),"")</f>
        <v/>
      </c>
      <c r="CV55" s="11" t="str">
        <f>IFERROR(VLOOKUP($A55,'All Running Order'!$A$6:$CY$64,CV$102,FALSE),"")</f>
        <v/>
      </c>
      <c r="CW55" s="11" t="str">
        <f>IFERROR(VLOOKUP($A55,'All Running Order'!$A$6:$CY$64,CW$102,FALSE),"")</f>
        <v/>
      </c>
      <c r="CX55" s="11" t="str">
        <f>IFERROR(VLOOKUP($A55,'All Running Order'!$A$6:$CY$64,CX$102,FALSE),"")</f>
        <v/>
      </c>
      <c r="CY55" s="11" t="str">
        <f>IFERROR(VLOOKUP($A55,'All Running Order'!$A$6:$CY$64,CY$102,FALSE),"")</f>
        <v/>
      </c>
    </row>
    <row r="56" spans="1:103" x14ac:dyDescent="0.45">
      <c r="A56" s="2">
        <v>51</v>
      </c>
      <c r="B56" s="11" t="str">
        <f>IFERROR(VLOOKUP($A56,'All Running Order'!$A$6:$CY$64,B$102,FALSE),"")</f>
        <v/>
      </c>
      <c r="C56" s="11" t="str">
        <f>IFERROR(VLOOKUP($A56,'All Running Order'!$A$6:$CY$64,C$102,FALSE),"")</f>
        <v/>
      </c>
      <c r="D56" s="11" t="str">
        <f>IFERROR(VLOOKUP($A56,'All Running Order'!$A$6:$CY$64,D$102,FALSE),"")</f>
        <v/>
      </c>
      <c r="E56" s="11" t="str">
        <f>IFERROR(VLOOKUP($A56,'All Running Order'!$A$6:$CY$64,E$102,FALSE),"")</f>
        <v/>
      </c>
      <c r="F56" s="11" t="str">
        <f>IFERROR(VLOOKUP($A56,'All Running Order'!$A$6:$CY$64,F$102,FALSE),"")</f>
        <v/>
      </c>
      <c r="G56" s="11" t="str">
        <f>IFERROR(VLOOKUP($A56,'All Running Order'!$A$6:$CY$64,G$102,FALSE),"")</f>
        <v/>
      </c>
      <c r="H56" s="11" t="str">
        <f>IFERROR(VLOOKUP($A56,'All Running Order'!$A$6:$CY$64,H$102,FALSE),"")</f>
        <v/>
      </c>
      <c r="I56" s="11" t="str">
        <f>IFERROR(VLOOKUP($A56,'All Running Order'!$A$6:$CY$64,I$102,FALSE),"")</f>
        <v/>
      </c>
      <c r="J56" s="11" t="str">
        <f>IFERROR(VLOOKUP($A56,'All Running Order'!$A$6:$CY$64,J$102,FALSE),"")</f>
        <v/>
      </c>
      <c r="K56" s="11" t="str">
        <f>IFERROR(VLOOKUP($A56,'All Running Order'!$A$6:$CY$64,K$102,FALSE),"")</f>
        <v/>
      </c>
      <c r="L56" s="11" t="str">
        <f>IFERROR(VLOOKUP($A56,'All Running Order'!$A$6:$CY$64,L$102,FALSE),"")</f>
        <v/>
      </c>
      <c r="M56" s="11" t="str">
        <f>IFERROR(VLOOKUP($A56,'All Running Order'!$A$6:$CY$64,M$102,FALSE),"")</f>
        <v/>
      </c>
      <c r="N56" s="11" t="str">
        <f>IFERROR(VLOOKUP($A56,'All Running Order'!$A$6:$CY$64,N$102,FALSE),"")</f>
        <v/>
      </c>
      <c r="O56" s="11" t="str">
        <f>IFERROR(VLOOKUP($A56,'All Running Order'!$A$6:$CY$64,O$102,FALSE),"")</f>
        <v/>
      </c>
      <c r="P56" s="11" t="str">
        <f>IFERROR(VLOOKUP($A56,'All Running Order'!$A$6:$CY$64,P$102,FALSE),"")</f>
        <v/>
      </c>
      <c r="Q56" s="11" t="str">
        <f>IFERROR(VLOOKUP($A56,'All Running Order'!$A$6:$CY$64,Q$102,FALSE),"")</f>
        <v/>
      </c>
      <c r="R56" s="11" t="str">
        <f>IFERROR(VLOOKUP($A56,'All Running Order'!$A$6:$CY$64,R$102,FALSE),"")</f>
        <v/>
      </c>
      <c r="S56" s="11" t="str">
        <f>IFERROR(VLOOKUP($A56,'All Running Order'!$A$6:$CY$64,S$102,FALSE),"")</f>
        <v/>
      </c>
      <c r="T56" s="11" t="str">
        <f>IFERROR(VLOOKUP($A56,'All Running Order'!$A$6:$CY$64,T$102,FALSE),"")</f>
        <v/>
      </c>
      <c r="U56" s="11" t="str">
        <f>IFERROR(VLOOKUP($A56,'All Running Order'!$A$6:$CY$64,U$102,FALSE),"")</f>
        <v/>
      </c>
      <c r="V56" s="11" t="str">
        <f>IFERROR(VLOOKUP($A56,'All Running Order'!$A$6:$CY$64,V$102,FALSE),"")</f>
        <v/>
      </c>
      <c r="W56" s="11" t="str">
        <f>IFERROR(VLOOKUP($A56,'All Running Order'!$A$6:$CY$64,W$102,FALSE),"")</f>
        <v/>
      </c>
      <c r="X56" s="11" t="str">
        <f>IFERROR(VLOOKUP($A56,'All Running Order'!$A$6:$CY$64,X$102,FALSE),"")</f>
        <v/>
      </c>
      <c r="Y56" s="11" t="str">
        <f>IFERROR(VLOOKUP($A56,'All Running Order'!$A$6:$CY$64,Y$102,FALSE),"")</f>
        <v/>
      </c>
      <c r="Z56" s="11" t="str">
        <f>IFERROR(VLOOKUP($A56,'All Running Order'!$A$6:$CY$64,Z$102,FALSE),"")</f>
        <v/>
      </c>
      <c r="AA56" s="11" t="str">
        <f>IFERROR(VLOOKUP($A56,'All Running Order'!$A$6:$CY$64,AA$102,FALSE),"")</f>
        <v/>
      </c>
      <c r="AB56" s="11" t="str">
        <f>IFERROR(VLOOKUP($A56,'All Running Order'!$A$6:$CY$64,AB$102,FALSE),"")</f>
        <v/>
      </c>
      <c r="AC56" s="11" t="str">
        <f>IFERROR(VLOOKUP($A56,'All Running Order'!$A$6:$CY$64,AC$102,FALSE),"")</f>
        <v/>
      </c>
      <c r="AD56" s="11" t="str">
        <f>IFERROR(VLOOKUP($A56,'All Running Order'!$A$6:$CY$64,AD$102,FALSE),"")</f>
        <v/>
      </c>
      <c r="AE56" s="11" t="str">
        <f>IFERROR(VLOOKUP($A56,'All Running Order'!$A$6:$CY$64,AE$102,FALSE),"")</f>
        <v/>
      </c>
      <c r="AF56" s="11" t="str">
        <f>IFERROR(VLOOKUP($A56,'All Running Order'!$A$6:$CY$64,AF$102,FALSE),"")</f>
        <v/>
      </c>
      <c r="AG56" s="11" t="str">
        <f>IFERROR(VLOOKUP($A56,'All Running Order'!$A$6:$CY$64,AG$102,FALSE),"")</f>
        <v/>
      </c>
      <c r="AH56" s="11" t="str">
        <f>IFERROR(VLOOKUP($A56,'All Running Order'!$A$6:$CY$64,AH$102,FALSE),"")</f>
        <v/>
      </c>
      <c r="AI56" s="11" t="str">
        <f>IFERROR(VLOOKUP($A56,'All Running Order'!$A$6:$CY$64,AI$102,FALSE),"")</f>
        <v/>
      </c>
      <c r="AJ56" s="11" t="str">
        <f>IFERROR(VLOOKUP($A56,'All Running Order'!$A$6:$CY$64,AJ$102,FALSE),"")</f>
        <v/>
      </c>
      <c r="AK56" s="11" t="str">
        <f>IFERROR(VLOOKUP($A56,'All Running Order'!$A$6:$CY$64,AK$102,FALSE),"")</f>
        <v/>
      </c>
      <c r="AL56" s="11" t="str">
        <f>IFERROR(VLOOKUP($A56,'All Running Order'!$A$6:$CY$64,AL$102,FALSE),"")</f>
        <v/>
      </c>
      <c r="AM56" s="11" t="str">
        <f>IFERROR(VLOOKUP($A56,'All Running Order'!$A$6:$CY$64,AM$102,FALSE),"")</f>
        <v/>
      </c>
      <c r="AN56" s="11" t="str">
        <f>IFERROR(VLOOKUP($A56,'All Running Order'!$A$6:$CY$64,AN$102,FALSE),"")</f>
        <v/>
      </c>
      <c r="AO56" s="11" t="str">
        <f>IFERROR(VLOOKUP($A56,'All Running Order'!$A$6:$CY$64,AO$102,FALSE),"")</f>
        <v/>
      </c>
      <c r="AP56" s="11" t="str">
        <f>IFERROR(VLOOKUP($A56,'All Running Order'!$A$6:$CY$64,AP$102,FALSE),"")</f>
        <v/>
      </c>
      <c r="AQ56" s="11" t="str">
        <f>IFERROR(VLOOKUP($A56,'All Running Order'!$A$6:$CY$64,AQ$102,FALSE),"")</f>
        <v/>
      </c>
      <c r="AR56" s="11" t="str">
        <f>IFERROR(VLOOKUP($A56,'All Running Order'!$A$6:$CY$64,AR$102,FALSE),"")</f>
        <v/>
      </c>
      <c r="AS56" s="11" t="str">
        <f>IFERROR(VLOOKUP($A56,'All Running Order'!$A$6:$CY$64,AS$102,FALSE),"")</f>
        <v/>
      </c>
      <c r="AT56" s="11" t="str">
        <f>IFERROR(VLOOKUP($A56,'All Running Order'!$A$6:$CY$64,AT$102,FALSE),"")</f>
        <v/>
      </c>
      <c r="AU56" s="11" t="str">
        <f>IFERROR(VLOOKUP($A56,'All Running Order'!$A$6:$CY$64,AU$102,FALSE),"")</f>
        <v/>
      </c>
      <c r="AV56" s="11" t="str">
        <f>IFERROR(VLOOKUP($A56,'All Running Order'!$A$6:$CY$64,AV$102,FALSE),"")</f>
        <v/>
      </c>
      <c r="AW56" s="11" t="str">
        <f>IFERROR(VLOOKUP($A56,'All Running Order'!$A$6:$CY$64,AW$102,FALSE),"")</f>
        <v/>
      </c>
      <c r="AX56" s="11" t="str">
        <f>IFERROR(VLOOKUP($A56,'All Running Order'!$A$6:$CY$64,AX$102,FALSE),"")</f>
        <v/>
      </c>
      <c r="AY56" s="11" t="str">
        <f>IFERROR(VLOOKUP($A56,'All Running Order'!$A$6:$CY$64,AY$102,FALSE),"")</f>
        <v/>
      </c>
      <c r="AZ56" s="11" t="str">
        <f>IFERROR(VLOOKUP($A56,'All Running Order'!$A$6:$CY$64,AZ$102,FALSE),"")</f>
        <v/>
      </c>
      <c r="BA56" s="11" t="str">
        <f>IFERROR(VLOOKUP($A56,'All Running Order'!$A$6:$CY$64,BA$102,FALSE),"")</f>
        <v/>
      </c>
      <c r="BB56" s="11" t="str">
        <f>IFERROR(VLOOKUP($A56,'All Running Order'!$A$6:$CY$64,BB$102,FALSE),"")</f>
        <v/>
      </c>
      <c r="BC56" s="11" t="str">
        <f>IFERROR(VLOOKUP($A56,'All Running Order'!$A$6:$CY$64,BC$102,FALSE),"")</f>
        <v/>
      </c>
      <c r="BD56" s="11" t="str">
        <f>IFERROR(VLOOKUP($A56,'All Running Order'!$A$6:$CY$64,BD$102,FALSE),"")</f>
        <v/>
      </c>
      <c r="BE56" s="11" t="str">
        <f>IFERROR(VLOOKUP($A56,'All Running Order'!$A$6:$CY$64,BE$102,FALSE),"")</f>
        <v/>
      </c>
      <c r="BF56" s="11" t="str">
        <f>IFERROR(VLOOKUP($A56,'All Running Order'!$A$6:$CY$64,BF$102,FALSE),"")</f>
        <v/>
      </c>
      <c r="BG56" s="11" t="str">
        <f>IFERROR(VLOOKUP($A56,'All Running Order'!$A$6:$CY$64,BG$102,FALSE),"")</f>
        <v/>
      </c>
      <c r="BH56" s="11" t="str">
        <f>IFERROR(VLOOKUP($A56,'All Running Order'!$A$6:$CY$64,BH$102,FALSE),"")</f>
        <v/>
      </c>
      <c r="BI56" s="11" t="str">
        <f>IFERROR(VLOOKUP($A56,'All Running Order'!$A$6:$CY$64,BI$102,FALSE),"")</f>
        <v/>
      </c>
      <c r="BJ56" s="11" t="str">
        <f>IFERROR(VLOOKUP($A56,'All Running Order'!$A$6:$CY$64,BJ$102,FALSE),"")</f>
        <v/>
      </c>
      <c r="BK56" s="11" t="str">
        <f>IFERROR(VLOOKUP($A56,'All Running Order'!$A$6:$CY$64,BK$102,FALSE),"")</f>
        <v/>
      </c>
      <c r="BL56" s="11" t="str">
        <f>IFERROR(VLOOKUP($A56,'All Running Order'!$A$6:$CY$64,BL$102,FALSE),"")</f>
        <v/>
      </c>
      <c r="BM56" s="11" t="str">
        <f>IFERROR(VLOOKUP($A56,'All Running Order'!$A$6:$CY$64,BM$102,FALSE),"")</f>
        <v/>
      </c>
      <c r="BN56" s="11" t="str">
        <f>IFERROR(VLOOKUP($A56,'All Running Order'!$A$6:$CY$64,BN$102,FALSE),"")</f>
        <v/>
      </c>
      <c r="BO56" s="11" t="str">
        <f>IFERROR(VLOOKUP($A56,'All Running Order'!$A$6:$CY$64,BO$102,FALSE),"")</f>
        <v/>
      </c>
      <c r="BP56" s="11" t="str">
        <f>IFERROR(VLOOKUP($A56,'All Running Order'!$A$6:$CY$64,BP$102,FALSE),"")</f>
        <v/>
      </c>
      <c r="BQ56" s="11" t="str">
        <f>IFERROR(VLOOKUP($A56,'All Running Order'!$A$6:$CY$64,BQ$102,FALSE),"")</f>
        <v/>
      </c>
      <c r="BR56" s="11" t="str">
        <f>IFERROR(VLOOKUP($A56,'All Running Order'!$A$6:$CY$64,BR$102,FALSE),"")</f>
        <v/>
      </c>
      <c r="BS56" s="11" t="str">
        <f>IFERROR(VLOOKUP($A56,'All Running Order'!$A$6:$CY$64,BS$102,FALSE),"")</f>
        <v/>
      </c>
      <c r="BT56" s="11" t="str">
        <f>IFERROR(VLOOKUP($A56,'All Running Order'!$A$6:$CY$64,BT$102,FALSE),"")</f>
        <v/>
      </c>
      <c r="BU56" s="11" t="str">
        <f>IFERROR(VLOOKUP($A56,'All Running Order'!$A$6:$CY$64,BU$102,FALSE),"")</f>
        <v/>
      </c>
      <c r="BV56" s="11" t="str">
        <f>IFERROR(VLOOKUP($A56,'All Running Order'!$A$6:$CY$64,BV$102,FALSE),"")</f>
        <v/>
      </c>
      <c r="BW56" s="11" t="str">
        <f>IFERROR(VLOOKUP($A56,'All Running Order'!$A$6:$CY$64,BW$102,FALSE),"")</f>
        <v/>
      </c>
      <c r="BX56" s="11" t="str">
        <f>IFERROR(VLOOKUP($A56,'All Running Order'!$A$6:$CY$64,BX$102,FALSE),"")</f>
        <v/>
      </c>
      <c r="BY56" s="11" t="str">
        <f>IFERROR(VLOOKUP($A56,'All Running Order'!$A$6:$CY$64,BY$102,FALSE),"")</f>
        <v/>
      </c>
      <c r="BZ56" s="11" t="str">
        <f>IFERROR(VLOOKUP($A56,'All Running Order'!$A$6:$CY$64,BZ$102,FALSE),"")</f>
        <v/>
      </c>
      <c r="CA56" s="11" t="str">
        <f>IFERROR(VLOOKUP($A56,'All Running Order'!$A$6:$CY$64,CA$102,FALSE),"")</f>
        <v/>
      </c>
      <c r="CB56" s="11" t="str">
        <f>IFERROR(VLOOKUP($A56,'All Running Order'!$A$6:$CY$64,CB$102,FALSE),"")</f>
        <v/>
      </c>
      <c r="CC56" s="11" t="str">
        <f>IFERROR(VLOOKUP($A56,'All Running Order'!$A$6:$CY$64,CC$102,FALSE),"")</f>
        <v/>
      </c>
      <c r="CD56" s="11" t="str">
        <f>IFERROR(VLOOKUP($A56,'All Running Order'!$A$6:$CY$64,CD$102,FALSE),"")</f>
        <v/>
      </c>
      <c r="CE56" s="11" t="str">
        <f>IFERROR(VLOOKUP($A56,'All Running Order'!$A$6:$CY$64,CE$102,FALSE),"")</f>
        <v/>
      </c>
      <c r="CF56" s="11" t="str">
        <f>IFERROR(VLOOKUP($A56,'All Running Order'!$A$6:$CY$64,CF$102,FALSE),"")</f>
        <v/>
      </c>
      <c r="CG56" s="11" t="str">
        <f>IFERROR(VLOOKUP($A56,'All Running Order'!$A$6:$CY$64,CG$102,FALSE),"")</f>
        <v/>
      </c>
      <c r="CH56" s="11" t="str">
        <f>IFERROR(VLOOKUP($A56,'All Running Order'!$A$6:$CY$64,CH$102,FALSE),"")</f>
        <v/>
      </c>
      <c r="CI56" s="11" t="str">
        <f>IFERROR(VLOOKUP($A56,'All Running Order'!$A$6:$CY$64,CI$102,FALSE),"")</f>
        <v/>
      </c>
      <c r="CJ56" s="11" t="str">
        <f>IFERROR(VLOOKUP($A56,'All Running Order'!$A$6:$CY$64,CJ$102,FALSE),"")</f>
        <v/>
      </c>
      <c r="CK56" s="11" t="str">
        <f>IFERROR(VLOOKUP($A56,'All Running Order'!$A$6:$CY$64,CK$102,FALSE),"")</f>
        <v/>
      </c>
      <c r="CL56" s="11" t="str">
        <f>IFERROR(VLOOKUP($A56,'All Running Order'!$A$6:$CY$64,CL$102,FALSE),"")</f>
        <v/>
      </c>
      <c r="CM56" s="11" t="str">
        <f>IFERROR(VLOOKUP($A56,'All Running Order'!$A$6:$CY$64,CM$102,FALSE),"")</f>
        <v/>
      </c>
      <c r="CN56" s="11" t="str">
        <f>IFERROR(VLOOKUP($A56,'All Running Order'!$A$6:$CY$64,CN$102,FALSE),"")</f>
        <v/>
      </c>
      <c r="CO56" s="11" t="str">
        <f>IFERROR(VLOOKUP($A56,'All Running Order'!$A$6:$CY$64,CO$102,FALSE),"")</f>
        <v/>
      </c>
      <c r="CP56" s="11" t="str">
        <f>IFERROR(VLOOKUP($A56,'All Running Order'!$A$6:$CY$64,CP$102,FALSE),"")</f>
        <v/>
      </c>
      <c r="CQ56" s="11" t="str">
        <f>IFERROR(VLOOKUP($A56,'All Running Order'!$A$6:$CY$64,CQ$102,FALSE),"")</f>
        <v/>
      </c>
      <c r="CR56" s="11" t="str">
        <f>IFERROR(VLOOKUP($A56,'All Running Order'!$A$6:$CY$64,CR$102,FALSE),"")</f>
        <v/>
      </c>
      <c r="CS56" s="11" t="str">
        <f>IFERROR(VLOOKUP($A56,'All Running Order'!$A$6:$CY$64,CS$102,FALSE),"")</f>
        <v/>
      </c>
      <c r="CT56" s="11" t="str">
        <f>IFERROR(VLOOKUP($A56,'All Running Order'!$A$6:$CY$64,CT$102,FALSE),"")</f>
        <v/>
      </c>
      <c r="CU56" s="11" t="str">
        <f>IFERROR(VLOOKUP($A56,'All Running Order'!$A$6:$CY$64,CU$102,FALSE),"")</f>
        <v/>
      </c>
      <c r="CV56" s="11" t="str">
        <f>IFERROR(VLOOKUP($A56,'All Running Order'!$A$6:$CY$64,CV$102,FALSE),"")</f>
        <v/>
      </c>
      <c r="CW56" s="11" t="str">
        <f>IFERROR(VLOOKUP($A56,'All Running Order'!$A$6:$CY$64,CW$102,FALSE),"")</f>
        <v/>
      </c>
      <c r="CX56" s="11" t="str">
        <f>IFERROR(VLOOKUP($A56,'All Running Order'!$A$6:$CY$64,CX$102,FALSE),"")</f>
        <v/>
      </c>
      <c r="CY56" s="11" t="str">
        <f>IFERROR(VLOOKUP($A56,'All Running Order'!$A$6:$CY$64,CY$102,FALSE),"")</f>
        <v/>
      </c>
    </row>
    <row r="57" spans="1:103" x14ac:dyDescent="0.45">
      <c r="A57" s="2">
        <v>52</v>
      </c>
      <c r="B57" s="11" t="str">
        <f>IFERROR(VLOOKUP($A57,'All Running Order'!$A$6:$CY$64,B$102,FALSE),"")</f>
        <v/>
      </c>
      <c r="C57" s="11" t="str">
        <f>IFERROR(VLOOKUP($A57,'All Running Order'!$A$6:$CY$64,C$102,FALSE),"")</f>
        <v/>
      </c>
      <c r="D57" s="11" t="str">
        <f>IFERROR(VLOOKUP($A57,'All Running Order'!$A$6:$CY$64,D$102,FALSE),"")</f>
        <v/>
      </c>
      <c r="E57" s="11" t="str">
        <f>IFERROR(VLOOKUP($A57,'All Running Order'!$A$6:$CY$64,E$102,FALSE),"")</f>
        <v/>
      </c>
      <c r="F57" s="11" t="str">
        <f>IFERROR(VLOOKUP($A57,'All Running Order'!$A$6:$CY$64,F$102,FALSE),"")</f>
        <v/>
      </c>
      <c r="G57" s="11" t="str">
        <f>IFERROR(VLOOKUP($A57,'All Running Order'!$A$6:$CY$64,G$102,FALSE),"")</f>
        <v/>
      </c>
      <c r="H57" s="11" t="str">
        <f>IFERROR(VLOOKUP($A57,'All Running Order'!$A$6:$CY$64,H$102,FALSE),"")</f>
        <v/>
      </c>
      <c r="I57" s="11" t="str">
        <f>IFERROR(VLOOKUP($A57,'All Running Order'!$A$6:$CY$64,I$102,FALSE),"")</f>
        <v/>
      </c>
      <c r="J57" s="11" t="str">
        <f>IFERROR(VLOOKUP($A57,'All Running Order'!$A$6:$CY$64,J$102,FALSE),"")</f>
        <v/>
      </c>
      <c r="K57" s="11" t="str">
        <f>IFERROR(VLOOKUP($A57,'All Running Order'!$A$6:$CY$64,K$102,FALSE),"")</f>
        <v/>
      </c>
      <c r="L57" s="11" t="str">
        <f>IFERROR(VLOOKUP($A57,'All Running Order'!$A$6:$CY$64,L$102,FALSE),"")</f>
        <v/>
      </c>
      <c r="M57" s="11" t="str">
        <f>IFERROR(VLOOKUP($A57,'All Running Order'!$A$6:$CY$64,M$102,FALSE),"")</f>
        <v/>
      </c>
      <c r="N57" s="11" t="str">
        <f>IFERROR(VLOOKUP($A57,'All Running Order'!$A$6:$CY$64,N$102,FALSE),"")</f>
        <v/>
      </c>
      <c r="O57" s="11" t="str">
        <f>IFERROR(VLOOKUP($A57,'All Running Order'!$A$6:$CY$64,O$102,FALSE),"")</f>
        <v/>
      </c>
      <c r="P57" s="11" t="str">
        <f>IFERROR(VLOOKUP($A57,'All Running Order'!$A$6:$CY$64,P$102,FALSE),"")</f>
        <v/>
      </c>
      <c r="Q57" s="11" t="str">
        <f>IFERROR(VLOOKUP($A57,'All Running Order'!$A$6:$CY$64,Q$102,FALSE),"")</f>
        <v/>
      </c>
      <c r="R57" s="11" t="str">
        <f>IFERROR(VLOOKUP($A57,'All Running Order'!$A$6:$CY$64,R$102,FALSE),"")</f>
        <v/>
      </c>
      <c r="S57" s="11" t="str">
        <f>IFERROR(VLOOKUP($A57,'All Running Order'!$A$6:$CY$64,S$102,FALSE),"")</f>
        <v/>
      </c>
      <c r="T57" s="11" t="str">
        <f>IFERROR(VLOOKUP($A57,'All Running Order'!$A$6:$CY$64,T$102,FALSE),"")</f>
        <v/>
      </c>
      <c r="U57" s="11" t="str">
        <f>IFERROR(VLOOKUP($A57,'All Running Order'!$A$6:$CY$64,U$102,FALSE),"")</f>
        <v/>
      </c>
      <c r="V57" s="11" t="str">
        <f>IFERROR(VLOOKUP($A57,'All Running Order'!$A$6:$CY$64,V$102,FALSE),"")</f>
        <v/>
      </c>
      <c r="W57" s="11" t="str">
        <f>IFERROR(VLOOKUP($A57,'All Running Order'!$A$6:$CY$64,W$102,FALSE),"")</f>
        <v/>
      </c>
      <c r="X57" s="11" t="str">
        <f>IFERROR(VLOOKUP($A57,'All Running Order'!$A$6:$CY$64,X$102,FALSE),"")</f>
        <v/>
      </c>
      <c r="Y57" s="11" t="str">
        <f>IFERROR(VLOOKUP($A57,'All Running Order'!$A$6:$CY$64,Y$102,FALSE),"")</f>
        <v/>
      </c>
      <c r="Z57" s="11" t="str">
        <f>IFERROR(VLOOKUP($A57,'All Running Order'!$A$6:$CY$64,Z$102,FALSE),"")</f>
        <v/>
      </c>
      <c r="AA57" s="11" t="str">
        <f>IFERROR(VLOOKUP($A57,'All Running Order'!$A$6:$CY$64,AA$102,FALSE),"")</f>
        <v/>
      </c>
      <c r="AB57" s="11" t="str">
        <f>IFERROR(VLOOKUP($A57,'All Running Order'!$A$6:$CY$64,AB$102,FALSE),"")</f>
        <v/>
      </c>
      <c r="AC57" s="11" t="str">
        <f>IFERROR(VLOOKUP($A57,'All Running Order'!$A$6:$CY$64,AC$102,FALSE),"")</f>
        <v/>
      </c>
      <c r="AD57" s="11" t="str">
        <f>IFERROR(VLOOKUP($A57,'All Running Order'!$A$6:$CY$64,AD$102,FALSE),"")</f>
        <v/>
      </c>
      <c r="AE57" s="11" t="str">
        <f>IFERROR(VLOOKUP($A57,'All Running Order'!$A$6:$CY$64,AE$102,FALSE),"")</f>
        <v/>
      </c>
      <c r="AF57" s="11" t="str">
        <f>IFERROR(VLOOKUP($A57,'All Running Order'!$A$6:$CY$64,AF$102,FALSE),"")</f>
        <v/>
      </c>
      <c r="AG57" s="11" t="str">
        <f>IFERROR(VLOOKUP($A57,'All Running Order'!$A$6:$CY$64,AG$102,FALSE),"")</f>
        <v/>
      </c>
      <c r="AH57" s="11" t="str">
        <f>IFERROR(VLOOKUP($A57,'All Running Order'!$A$6:$CY$64,AH$102,FALSE),"")</f>
        <v/>
      </c>
      <c r="AI57" s="11" t="str">
        <f>IFERROR(VLOOKUP($A57,'All Running Order'!$A$6:$CY$64,AI$102,FALSE),"")</f>
        <v/>
      </c>
      <c r="AJ57" s="11" t="str">
        <f>IFERROR(VLOOKUP($A57,'All Running Order'!$A$6:$CY$64,AJ$102,FALSE),"")</f>
        <v/>
      </c>
      <c r="AK57" s="11" t="str">
        <f>IFERROR(VLOOKUP($A57,'All Running Order'!$A$6:$CY$64,AK$102,FALSE),"")</f>
        <v/>
      </c>
      <c r="AL57" s="11" t="str">
        <f>IFERROR(VLOOKUP($A57,'All Running Order'!$A$6:$CY$64,AL$102,FALSE),"")</f>
        <v/>
      </c>
      <c r="AM57" s="11" t="str">
        <f>IFERROR(VLOOKUP($A57,'All Running Order'!$A$6:$CY$64,AM$102,FALSE),"")</f>
        <v/>
      </c>
      <c r="AN57" s="11" t="str">
        <f>IFERROR(VLOOKUP($A57,'All Running Order'!$A$6:$CY$64,AN$102,FALSE),"")</f>
        <v/>
      </c>
      <c r="AO57" s="11" t="str">
        <f>IFERROR(VLOOKUP($A57,'All Running Order'!$A$6:$CY$64,AO$102,FALSE),"")</f>
        <v/>
      </c>
      <c r="AP57" s="11" t="str">
        <f>IFERROR(VLOOKUP($A57,'All Running Order'!$A$6:$CY$64,AP$102,FALSE),"")</f>
        <v/>
      </c>
      <c r="AQ57" s="11" t="str">
        <f>IFERROR(VLOOKUP($A57,'All Running Order'!$A$6:$CY$64,AQ$102,FALSE),"")</f>
        <v/>
      </c>
      <c r="AR57" s="11" t="str">
        <f>IFERROR(VLOOKUP($A57,'All Running Order'!$A$6:$CY$64,AR$102,FALSE),"")</f>
        <v/>
      </c>
      <c r="AS57" s="11" t="str">
        <f>IFERROR(VLOOKUP($A57,'All Running Order'!$A$6:$CY$64,AS$102,FALSE),"")</f>
        <v/>
      </c>
      <c r="AT57" s="11" t="str">
        <f>IFERROR(VLOOKUP($A57,'All Running Order'!$A$6:$CY$64,AT$102,FALSE),"")</f>
        <v/>
      </c>
      <c r="AU57" s="11" t="str">
        <f>IFERROR(VLOOKUP($A57,'All Running Order'!$A$6:$CY$64,AU$102,FALSE),"")</f>
        <v/>
      </c>
      <c r="AV57" s="11" t="str">
        <f>IFERROR(VLOOKUP($A57,'All Running Order'!$A$6:$CY$64,AV$102,FALSE),"")</f>
        <v/>
      </c>
      <c r="AW57" s="11" t="str">
        <f>IFERROR(VLOOKUP($A57,'All Running Order'!$A$6:$CY$64,AW$102,FALSE),"")</f>
        <v/>
      </c>
      <c r="AX57" s="11" t="str">
        <f>IFERROR(VLOOKUP($A57,'All Running Order'!$A$6:$CY$64,AX$102,FALSE),"")</f>
        <v/>
      </c>
      <c r="AY57" s="11" t="str">
        <f>IFERROR(VLOOKUP($A57,'All Running Order'!$A$6:$CY$64,AY$102,FALSE),"")</f>
        <v/>
      </c>
      <c r="AZ57" s="11" t="str">
        <f>IFERROR(VLOOKUP($A57,'All Running Order'!$A$6:$CY$64,AZ$102,FALSE),"")</f>
        <v/>
      </c>
      <c r="BA57" s="11" t="str">
        <f>IFERROR(VLOOKUP($A57,'All Running Order'!$A$6:$CY$64,BA$102,FALSE),"")</f>
        <v/>
      </c>
      <c r="BB57" s="11" t="str">
        <f>IFERROR(VLOOKUP($A57,'All Running Order'!$A$6:$CY$64,BB$102,FALSE),"")</f>
        <v/>
      </c>
      <c r="BC57" s="11" t="str">
        <f>IFERROR(VLOOKUP($A57,'All Running Order'!$A$6:$CY$64,BC$102,FALSE),"")</f>
        <v/>
      </c>
      <c r="BD57" s="11" t="str">
        <f>IFERROR(VLOOKUP($A57,'All Running Order'!$A$6:$CY$64,BD$102,FALSE),"")</f>
        <v/>
      </c>
      <c r="BE57" s="11" t="str">
        <f>IFERROR(VLOOKUP($A57,'All Running Order'!$A$6:$CY$64,BE$102,FALSE),"")</f>
        <v/>
      </c>
      <c r="BF57" s="11" t="str">
        <f>IFERROR(VLOOKUP($A57,'All Running Order'!$A$6:$CY$64,BF$102,FALSE),"")</f>
        <v/>
      </c>
      <c r="BG57" s="11" t="str">
        <f>IFERROR(VLOOKUP($A57,'All Running Order'!$A$6:$CY$64,BG$102,FALSE),"")</f>
        <v/>
      </c>
      <c r="BH57" s="11" t="str">
        <f>IFERROR(VLOOKUP($A57,'All Running Order'!$A$6:$CY$64,BH$102,FALSE),"")</f>
        <v/>
      </c>
      <c r="BI57" s="11" t="str">
        <f>IFERROR(VLOOKUP($A57,'All Running Order'!$A$6:$CY$64,BI$102,FALSE),"")</f>
        <v/>
      </c>
      <c r="BJ57" s="11" t="str">
        <f>IFERROR(VLOOKUP($A57,'All Running Order'!$A$6:$CY$64,BJ$102,FALSE),"")</f>
        <v/>
      </c>
      <c r="BK57" s="11" t="str">
        <f>IFERROR(VLOOKUP($A57,'All Running Order'!$A$6:$CY$64,BK$102,FALSE),"")</f>
        <v/>
      </c>
      <c r="BL57" s="11" t="str">
        <f>IFERROR(VLOOKUP($A57,'All Running Order'!$A$6:$CY$64,BL$102,FALSE),"")</f>
        <v/>
      </c>
      <c r="BM57" s="11" t="str">
        <f>IFERROR(VLOOKUP($A57,'All Running Order'!$A$6:$CY$64,BM$102,FALSE),"")</f>
        <v/>
      </c>
      <c r="BN57" s="11" t="str">
        <f>IFERROR(VLOOKUP($A57,'All Running Order'!$A$6:$CY$64,BN$102,FALSE),"")</f>
        <v/>
      </c>
      <c r="BO57" s="11" t="str">
        <f>IFERROR(VLOOKUP($A57,'All Running Order'!$A$6:$CY$64,BO$102,FALSE),"")</f>
        <v/>
      </c>
      <c r="BP57" s="11" t="str">
        <f>IFERROR(VLOOKUP($A57,'All Running Order'!$A$6:$CY$64,BP$102,FALSE),"")</f>
        <v/>
      </c>
      <c r="BQ57" s="11" t="str">
        <f>IFERROR(VLOOKUP($A57,'All Running Order'!$A$6:$CY$64,BQ$102,FALSE),"")</f>
        <v/>
      </c>
      <c r="BR57" s="11" t="str">
        <f>IFERROR(VLOOKUP($A57,'All Running Order'!$A$6:$CY$64,BR$102,FALSE),"")</f>
        <v/>
      </c>
      <c r="BS57" s="11" t="str">
        <f>IFERROR(VLOOKUP($A57,'All Running Order'!$A$6:$CY$64,BS$102,FALSE),"")</f>
        <v/>
      </c>
      <c r="BT57" s="11" t="str">
        <f>IFERROR(VLOOKUP($A57,'All Running Order'!$A$6:$CY$64,BT$102,FALSE),"")</f>
        <v/>
      </c>
      <c r="BU57" s="11" t="str">
        <f>IFERROR(VLOOKUP($A57,'All Running Order'!$A$6:$CY$64,BU$102,FALSE),"")</f>
        <v/>
      </c>
      <c r="BV57" s="11" t="str">
        <f>IFERROR(VLOOKUP($A57,'All Running Order'!$A$6:$CY$64,BV$102,FALSE),"")</f>
        <v/>
      </c>
      <c r="BW57" s="11" t="str">
        <f>IFERROR(VLOOKUP($A57,'All Running Order'!$A$6:$CY$64,BW$102,FALSE),"")</f>
        <v/>
      </c>
      <c r="BX57" s="11" t="str">
        <f>IFERROR(VLOOKUP($A57,'All Running Order'!$A$6:$CY$64,BX$102,FALSE),"")</f>
        <v/>
      </c>
      <c r="BY57" s="11" t="str">
        <f>IFERROR(VLOOKUP($A57,'All Running Order'!$A$6:$CY$64,BY$102,FALSE),"")</f>
        <v/>
      </c>
      <c r="BZ57" s="11" t="str">
        <f>IFERROR(VLOOKUP($A57,'All Running Order'!$A$6:$CY$64,BZ$102,FALSE),"")</f>
        <v/>
      </c>
      <c r="CA57" s="11" t="str">
        <f>IFERROR(VLOOKUP($A57,'All Running Order'!$A$6:$CY$64,CA$102,FALSE),"")</f>
        <v/>
      </c>
      <c r="CB57" s="11" t="str">
        <f>IFERROR(VLOOKUP($A57,'All Running Order'!$A$6:$CY$64,CB$102,FALSE),"")</f>
        <v/>
      </c>
      <c r="CC57" s="11" t="str">
        <f>IFERROR(VLOOKUP($A57,'All Running Order'!$A$6:$CY$64,CC$102,FALSE),"")</f>
        <v/>
      </c>
      <c r="CD57" s="11" t="str">
        <f>IFERROR(VLOOKUP($A57,'All Running Order'!$A$6:$CY$64,CD$102,FALSE),"")</f>
        <v/>
      </c>
      <c r="CE57" s="11" t="str">
        <f>IFERROR(VLOOKUP($A57,'All Running Order'!$A$6:$CY$64,CE$102,FALSE),"")</f>
        <v/>
      </c>
      <c r="CF57" s="11" t="str">
        <f>IFERROR(VLOOKUP($A57,'All Running Order'!$A$6:$CY$64,CF$102,FALSE),"")</f>
        <v/>
      </c>
      <c r="CG57" s="11" t="str">
        <f>IFERROR(VLOOKUP($A57,'All Running Order'!$A$6:$CY$64,CG$102,FALSE),"")</f>
        <v/>
      </c>
      <c r="CH57" s="11" t="str">
        <f>IFERROR(VLOOKUP($A57,'All Running Order'!$A$6:$CY$64,CH$102,FALSE),"")</f>
        <v/>
      </c>
      <c r="CI57" s="11" t="str">
        <f>IFERROR(VLOOKUP($A57,'All Running Order'!$A$6:$CY$64,CI$102,FALSE),"")</f>
        <v/>
      </c>
      <c r="CJ57" s="11" t="str">
        <f>IFERROR(VLOOKUP($A57,'All Running Order'!$A$6:$CY$64,CJ$102,FALSE),"")</f>
        <v/>
      </c>
      <c r="CK57" s="11" t="str">
        <f>IFERROR(VLOOKUP($A57,'All Running Order'!$A$6:$CY$64,CK$102,FALSE),"")</f>
        <v/>
      </c>
      <c r="CL57" s="11" t="str">
        <f>IFERROR(VLOOKUP($A57,'All Running Order'!$A$6:$CY$64,CL$102,FALSE),"")</f>
        <v/>
      </c>
      <c r="CM57" s="11" t="str">
        <f>IFERROR(VLOOKUP($A57,'All Running Order'!$A$6:$CY$64,CM$102,FALSE),"")</f>
        <v/>
      </c>
      <c r="CN57" s="11" t="str">
        <f>IFERROR(VLOOKUP($A57,'All Running Order'!$A$6:$CY$64,CN$102,FALSE),"")</f>
        <v/>
      </c>
      <c r="CO57" s="11" t="str">
        <f>IFERROR(VLOOKUP($A57,'All Running Order'!$A$6:$CY$64,CO$102,FALSE),"")</f>
        <v/>
      </c>
      <c r="CP57" s="11" t="str">
        <f>IFERROR(VLOOKUP($A57,'All Running Order'!$A$6:$CY$64,CP$102,FALSE),"")</f>
        <v/>
      </c>
      <c r="CQ57" s="11" t="str">
        <f>IFERROR(VLOOKUP($A57,'All Running Order'!$A$6:$CY$64,CQ$102,FALSE),"")</f>
        <v/>
      </c>
      <c r="CR57" s="11" t="str">
        <f>IFERROR(VLOOKUP($A57,'All Running Order'!$A$6:$CY$64,CR$102,FALSE),"")</f>
        <v/>
      </c>
      <c r="CS57" s="11" t="str">
        <f>IFERROR(VLOOKUP($A57,'All Running Order'!$A$6:$CY$64,CS$102,FALSE),"")</f>
        <v/>
      </c>
      <c r="CT57" s="11" t="str">
        <f>IFERROR(VLOOKUP($A57,'All Running Order'!$A$6:$CY$64,CT$102,FALSE),"")</f>
        <v/>
      </c>
      <c r="CU57" s="11" t="str">
        <f>IFERROR(VLOOKUP($A57,'All Running Order'!$A$6:$CY$64,CU$102,FALSE),"")</f>
        <v/>
      </c>
      <c r="CV57" s="11" t="str">
        <f>IFERROR(VLOOKUP($A57,'All Running Order'!$A$6:$CY$64,CV$102,FALSE),"")</f>
        <v/>
      </c>
      <c r="CW57" s="11" t="str">
        <f>IFERROR(VLOOKUP($A57,'All Running Order'!$A$6:$CY$64,CW$102,FALSE),"")</f>
        <v/>
      </c>
      <c r="CX57" s="11" t="str">
        <f>IFERROR(VLOOKUP($A57,'All Running Order'!$A$6:$CY$64,CX$102,FALSE),"")</f>
        <v/>
      </c>
      <c r="CY57" s="11" t="str">
        <f>IFERROR(VLOOKUP($A57,'All Running Order'!$A$6:$CY$64,CY$102,FALSE),"")</f>
        <v/>
      </c>
    </row>
    <row r="58" spans="1:103" x14ac:dyDescent="0.45">
      <c r="A58" s="2">
        <v>53</v>
      </c>
      <c r="B58" s="11" t="str">
        <f>IFERROR(VLOOKUP($A58,'All Running Order'!$A$6:$CY$64,B$102,FALSE),"")</f>
        <v/>
      </c>
      <c r="C58" s="11" t="str">
        <f>IFERROR(VLOOKUP($A58,'All Running Order'!$A$6:$CY$64,C$102,FALSE),"")</f>
        <v/>
      </c>
      <c r="D58" s="11" t="str">
        <f>IFERROR(VLOOKUP($A58,'All Running Order'!$A$6:$CY$64,D$102,FALSE),"")</f>
        <v/>
      </c>
      <c r="E58" s="11" t="str">
        <f>IFERROR(VLOOKUP($A58,'All Running Order'!$A$6:$CY$64,E$102,FALSE),"")</f>
        <v/>
      </c>
      <c r="F58" s="11" t="str">
        <f>IFERROR(VLOOKUP($A58,'All Running Order'!$A$6:$CY$64,F$102,FALSE),"")</f>
        <v/>
      </c>
      <c r="G58" s="11" t="str">
        <f>IFERROR(VLOOKUP($A58,'All Running Order'!$A$6:$CY$64,G$102,FALSE),"")</f>
        <v/>
      </c>
      <c r="H58" s="11" t="str">
        <f>IFERROR(VLOOKUP($A58,'All Running Order'!$A$6:$CY$64,H$102,FALSE),"")</f>
        <v/>
      </c>
      <c r="I58" s="11" t="str">
        <f>IFERROR(VLOOKUP($A58,'All Running Order'!$A$6:$CY$64,I$102,FALSE),"")</f>
        <v/>
      </c>
      <c r="J58" s="11" t="str">
        <f>IFERROR(VLOOKUP($A58,'All Running Order'!$A$6:$CY$64,J$102,FALSE),"")</f>
        <v/>
      </c>
      <c r="K58" s="11" t="str">
        <f>IFERROR(VLOOKUP($A58,'All Running Order'!$A$6:$CY$64,K$102,FALSE),"")</f>
        <v/>
      </c>
      <c r="L58" s="11" t="str">
        <f>IFERROR(VLOOKUP($A58,'All Running Order'!$A$6:$CY$64,L$102,FALSE),"")</f>
        <v/>
      </c>
      <c r="M58" s="11" t="str">
        <f>IFERROR(VLOOKUP($A58,'All Running Order'!$A$6:$CY$64,M$102,FALSE),"")</f>
        <v/>
      </c>
      <c r="N58" s="11" t="str">
        <f>IFERROR(VLOOKUP($A58,'All Running Order'!$A$6:$CY$64,N$102,FALSE),"")</f>
        <v/>
      </c>
      <c r="O58" s="11" t="str">
        <f>IFERROR(VLOOKUP($A58,'All Running Order'!$A$6:$CY$64,O$102,FALSE),"")</f>
        <v/>
      </c>
      <c r="P58" s="11" t="str">
        <f>IFERROR(VLOOKUP($A58,'All Running Order'!$A$6:$CY$64,P$102,FALSE),"")</f>
        <v/>
      </c>
      <c r="Q58" s="11" t="str">
        <f>IFERROR(VLOOKUP($A58,'All Running Order'!$A$6:$CY$64,Q$102,FALSE),"")</f>
        <v/>
      </c>
      <c r="R58" s="11" t="str">
        <f>IFERROR(VLOOKUP($A58,'All Running Order'!$A$6:$CY$64,R$102,FALSE),"")</f>
        <v/>
      </c>
      <c r="S58" s="11" t="str">
        <f>IFERROR(VLOOKUP($A58,'All Running Order'!$A$6:$CY$64,S$102,FALSE),"")</f>
        <v/>
      </c>
      <c r="T58" s="11" t="str">
        <f>IFERROR(VLOOKUP($A58,'All Running Order'!$A$6:$CY$64,T$102,FALSE),"")</f>
        <v/>
      </c>
      <c r="U58" s="11" t="str">
        <f>IFERROR(VLOOKUP($A58,'All Running Order'!$A$6:$CY$64,U$102,FALSE),"")</f>
        <v/>
      </c>
      <c r="V58" s="11" t="str">
        <f>IFERROR(VLOOKUP($A58,'All Running Order'!$A$6:$CY$64,V$102,FALSE),"")</f>
        <v/>
      </c>
      <c r="W58" s="11" t="str">
        <f>IFERROR(VLOOKUP($A58,'All Running Order'!$A$6:$CY$64,W$102,FALSE),"")</f>
        <v/>
      </c>
      <c r="X58" s="11" t="str">
        <f>IFERROR(VLOOKUP($A58,'All Running Order'!$A$6:$CY$64,X$102,FALSE),"")</f>
        <v/>
      </c>
      <c r="Y58" s="11" t="str">
        <f>IFERROR(VLOOKUP($A58,'All Running Order'!$A$6:$CY$64,Y$102,FALSE),"")</f>
        <v/>
      </c>
      <c r="Z58" s="11" t="str">
        <f>IFERROR(VLOOKUP($A58,'All Running Order'!$A$6:$CY$64,Z$102,FALSE),"")</f>
        <v/>
      </c>
      <c r="AA58" s="11" t="str">
        <f>IFERROR(VLOOKUP($A58,'All Running Order'!$A$6:$CY$64,AA$102,FALSE),"")</f>
        <v/>
      </c>
      <c r="AB58" s="11" t="str">
        <f>IFERROR(VLOOKUP($A58,'All Running Order'!$A$6:$CY$64,AB$102,FALSE),"")</f>
        <v/>
      </c>
      <c r="AC58" s="11" t="str">
        <f>IFERROR(VLOOKUP($A58,'All Running Order'!$A$6:$CY$64,AC$102,FALSE),"")</f>
        <v/>
      </c>
      <c r="AD58" s="11" t="str">
        <f>IFERROR(VLOOKUP($A58,'All Running Order'!$A$6:$CY$64,AD$102,FALSE),"")</f>
        <v/>
      </c>
      <c r="AE58" s="11" t="str">
        <f>IFERROR(VLOOKUP($A58,'All Running Order'!$A$6:$CY$64,AE$102,FALSE),"")</f>
        <v/>
      </c>
      <c r="AF58" s="11" t="str">
        <f>IFERROR(VLOOKUP($A58,'All Running Order'!$A$6:$CY$64,AF$102,FALSE),"")</f>
        <v/>
      </c>
      <c r="AG58" s="11" t="str">
        <f>IFERROR(VLOOKUP($A58,'All Running Order'!$A$6:$CY$64,AG$102,FALSE),"")</f>
        <v/>
      </c>
      <c r="AH58" s="11" t="str">
        <f>IFERROR(VLOOKUP($A58,'All Running Order'!$A$6:$CY$64,AH$102,FALSE),"")</f>
        <v/>
      </c>
      <c r="AI58" s="11" t="str">
        <f>IFERROR(VLOOKUP($A58,'All Running Order'!$A$6:$CY$64,AI$102,FALSE),"")</f>
        <v/>
      </c>
      <c r="AJ58" s="11" t="str">
        <f>IFERROR(VLOOKUP($A58,'All Running Order'!$A$6:$CY$64,AJ$102,FALSE),"")</f>
        <v/>
      </c>
      <c r="AK58" s="11" t="str">
        <f>IFERROR(VLOOKUP($A58,'All Running Order'!$A$6:$CY$64,AK$102,FALSE),"")</f>
        <v/>
      </c>
      <c r="AL58" s="11" t="str">
        <f>IFERROR(VLOOKUP($A58,'All Running Order'!$A$6:$CY$64,AL$102,FALSE),"")</f>
        <v/>
      </c>
      <c r="AM58" s="11" t="str">
        <f>IFERROR(VLOOKUP($A58,'All Running Order'!$A$6:$CY$64,AM$102,FALSE),"")</f>
        <v/>
      </c>
      <c r="AN58" s="11" t="str">
        <f>IFERROR(VLOOKUP($A58,'All Running Order'!$A$6:$CY$64,AN$102,FALSE),"")</f>
        <v/>
      </c>
      <c r="AO58" s="11" t="str">
        <f>IFERROR(VLOOKUP($A58,'All Running Order'!$A$6:$CY$64,AO$102,FALSE),"")</f>
        <v/>
      </c>
      <c r="AP58" s="11" t="str">
        <f>IFERROR(VLOOKUP($A58,'All Running Order'!$A$6:$CY$64,AP$102,FALSE),"")</f>
        <v/>
      </c>
      <c r="AQ58" s="11" t="str">
        <f>IFERROR(VLOOKUP($A58,'All Running Order'!$A$6:$CY$64,AQ$102,FALSE),"")</f>
        <v/>
      </c>
      <c r="AR58" s="11" t="str">
        <f>IFERROR(VLOOKUP($A58,'All Running Order'!$A$6:$CY$64,AR$102,FALSE),"")</f>
        <v/>
      </c>
      <c r="AS58" s="11" t="str">
        <f>IFERROR(VLOOKUP($A58,'All Running Order'!$A$6:$CY$64,AS$102,FALSE),"")</f>
        <v/>
      </c>
      <c r="AT58" s="11" t="str">
        <f>IFERROR(VLOOKUP($A58,'All Running Order'!$A$6:$CY$64,AT$102,FALSE),"")</f>
        <v/>
      </c>
      <c r="AU58" s="11" t="str">
        <f>IFERROR(VLOOKUP($A58,'All Running Order'!$A$6:$CY$64,AU$102,FALSE),"")</f>
        <v/>
      </c>
      <c r="AV58" s="11" t="str">
        <f>IFERROR(VLOOKUP($A58,'All Running Order'!$A$6:$CY$64,AV$102,FALSE),"")</f>
        <v/>
      </c>
      <c r="AW58" s="11" t="str">
        <f>IFERROR(VLOOKUP($A58,'All Running Order'!$A$6:$CY$64,AW$102,FALSE),"")</f>
        <v/>
      </c>
      <c r="AX58" s="11" t="str">
        <f>IFERROR(VLOOKUP($A58,'All Running Order'!$A$6:$CY$64,AX$102,FALSE),"")</f>
        <v/>
      </c>
      <c r="AY58" s="11" t="str">
        <f>IFERROR(VLOOKUP($A58,'All Running Order'!$A$6:$CY$64,AY$102,FALSE),"")</f>
        <v/>
      </c>
      <c r="AZ58" s="11" t="str">
        <f>IFERROR(VLOOKUP($A58,'All Running Order'!$A$6:$CY$64,AZ$102,FALSE),"")</f>
        <v/>
      </c>
      <c r="BA58" s="11" t="str">
        <f>IFERROR(VLOOKUP($A58,'All Running Order'!$A$6:$CY$64,BA$102,FALSE),"")</f>
        <v/>
      </c>
      <c r="BB58" s="11" t="str">
        <f>IFERROR(VLOOKUP($A58,'All Running Order'!$A$6:$CY$64,BB$102,FALSE),"")</f>
        <v/>
      </c>
      <c r="BC58" s="11" t="str">
        <f>IFERROR(VLOOKUP($A58,'All Running Order'!$A$6:$CY$64,BC$102,FALSE),"")</f>
        <v/>
      </c>
      <c r="BD58" s="11" t="str">
        <f>IFERROR(VLOOKUP($A58,'All Running Order'!$A$6:$CY$64,BD$102,FALSE),"")</f>
        <v/>
      </c>
      <c r="BE58" s="11" t="str">
        <f>IFERROR(VLOOKUP($A58,'All Running Order'!$A$6:$CY$64,BE$102,FALSE),"")</f>
        <v/>
      </c>
      <c r="BF58" s="11" t="str">
        <f>IFERROR(VLOOKUP($A58,'All Running Order'!$A$6:$CY$64,BF$102,FALSE),"")</f>
        <v/>
      </c>
      <c r="BG58" s="11" t="str">
        <f>IFERROR(VLOOKUP($A58,'All Running Order'!$A$6:$CY$64,BG$102,FALSE),"")</f>
        <v/>
      </c>
      <c r="BH58" s="11" t="str">
        <f>IFERROR(VLOOKUP($A58,'All Running Order'!$A$6:$CY$64,BH$102,FALSE),"")</f>
        <v/>
      </c>
      <c r="BI58" s="11" t="str">
        <f>IFERROR(VLOOKUP($A58,'All Running Order'!$A$6:$CY$64,BI$102,FALSE),"")</f>
        <v/>
      </c>
      <c r="BJ58" s="11" t="str">
        <f>IFERROR(VLOOKUP($A58,'All Running Order'!$A$6:$CY$64,BJ$102,FALSE),"")</f>
        <v/>
      </c>
      <c r="BK58" s="11" t="str">
        <f>IFERROR(VLOOKUP($A58,'All Running Order'!$A$6:$CY$64,BK$102,FALSE),"")</f>
        <v/>
      </c>
      <c r="BL58" s="11" t="str">
        <f>IFERROR(VLOOKUP($A58,'All Running Order'!$A$6:$CY$64,BL$102,FALSE),"")</f>
        <v/>
      </c>
      <c r="BM58" s="11" t="str">
        <f>IFERROR(VLOOKUP($A58,'All Running Order'!$A$6:$CY$64,BM$102,FALSE),"")</f>
        <v/>
      </c>
      <c r="BN58" s="11" t="str">
        <f>IFERROR(VLOOKUP($A58,'All Running Order'!$A$6:$CY$64,BN$102,FALSE),"")</f>
        <v/>
      </c>
      <c r="BO58" s="11" t="str">
        <f>IFERROR(VLOOKUP($A58,'All Running Order'!$A$6:$CY$64,BO$102,FALSE),"")</f>
        <v/>
      </c>
      <c r="BP58" s="11" t="str">
        <f>IFERROR(VLOOKUP($A58,'All Running Order'!$A$6:$CY$64,BP$102,FALSE),"")</f>
        <v/>
      </c>
      <c r="BQ58" s="11" t="str">
        <f>IFERROR(VLOOKUP($A58,'All Running Order'!$A$6:$CY$64,BQ$102,FALSE),"")</f>
        <v/>
      </c>
      <c r="BR58" s="11" t="str">
        <f>IFERROR(VLOOKUP($A58,'All Running Order'!$A$6:$CY$64,BR$102,FALSE),"")</f>
        <v/>
      </c>
      <c r="BS58" s="11" t="str">
        <f>IFERROR(VLOOKUP($A58,'All Running Order'!$A$6:$CY$64,BS$102,FALSE),"")</f>
        <v/>
      </c>
      <c r="BT58" s="11" t="str">
        <f>IFERROR(VLOOKUP($A58,'All Running Order'!$A$6:$CY$64,BT$102,FALSE),"")</f>
        <v/>
      </c>
      <c r="BU58" s="11" t="str">
        <f>IFERROR(VLOOKUP($A58,'All Running Order'!$A$6:$CY$64,BU$102,FALSE),"")</f>
        <v/>
      </c>
      <c r="BV58" s="11" t="str">
        <f>IFERROR(VLOOKUP($A58,'All Running Order'!$A$6:$CY$64,BV$102,FALSE),"")</f>
        <v/>
      </c>
      <c r="BW58" s="11" t="str">
        <f>IFERROR(VLOOKUP($A58,'All Running Order'!$A$6:$CY$64,BW$102,FALSE),"")</f>
        <v/>
      </c>
      <c r="BX58" s="11" t="str">
        <f>IFERROR(VLOOKUP($A58,'All Running Order'!$A$6:$CY$64,BX$102,FALSE),"")</f>
        <v/>
      </c>
      <c r="BY58" s="11" t="str">
        <f>IFERROR(VLOOKUP($A58,'All Running Order'!$A$6:$CY$64,BY$102,FALSE),"")</f>
        <v/>
      </c>
      <c r="BZ58" s="11" t="str">
        <f>IFERROR(VLOOKUP($A58,'All Running Order'!$A$6:$CY$64,BZ$102,FALSE),"")</f>
        <v/>
      </c>
      <c r="CA58" s="11" t="str">
        <f>IFERROR(VLOOKUP($A58,'All Running Order'!$A$6:$CY$64,CA$102,FALSE),"")</f>
        <v/>
      </c>
      <c r="CB58" s="11" t="str">
        <f>IFERROR(VLOOKUP($A58,'All Running Order'!$A$6:$CY$64,CB$102,FALSE),"")</f>
        <v/>
      </c>
      <c r="CC58" s="11" t="str">
        <f>IFERROR(VLOOKUP($A58,'All Running Order'!$A$6:$CY$64,CC$102,FALSE),"")</f>
        <v/>
      </c>
      <c r="CD58" s="11" t="str">
        <f>IFERROR(VLOOKUP($A58,'All Running Order'!$A$6:$CY$64,CD$102,FALSE),"")</f>
        <v/>
      </c>
      <c r="CE58" s="11" t="str">
        <f>IFERROR(VLOOKUP($A58,'All Running Order'!$A$6:$CY$64,CE$102,FALSE),"")</f>
        <v/>
      </c>
      <c r="CF58" s="11" t="str">
        <f>IFERROR(VLOOKUP($A58,'All Running Order'!$A$6:$CY$64,CF$102,FALSE),"")</f>
        <v/>
      </c>
      <c r="CG58" s="11" t="str">
        <f>IFERROR(VLOOKUP($A58,'All Running Order'!$A$6:$CY$64,CG$102,FALSE),"")</f>
        <v/>
      </c>
      <c r="CH58" s="11" t="str">
        <f>IFERROR(VLOOKUP($A58,'All Running Order'!$A$6:$CY$64,CH$102,FALSE),"")</f>
        <v/>
      </c>
      <c r="CI58" s="11" t="str">
        <f>IFERROR(VLOOKUP($A58,'All Running Order'!$A$6:$CY$64,CI$102,FALSE),"")</f>
        <v/>
      </c>
      <c r="CJ58" s="11" t="str">
        <f>IFERROR(VLOOKUP($A58,'All Running Order'!$A$6:$CY$64,CJ$102,FALSE),"")</f>
        <v/>
      </c>
      <c r="CK58" s="11" t="str">
        <f>IFERROR(VLOOKUP($A58,'All Running Order'!$A$6:$CY$64,CK$102,FALSE),"")</f>
        <v/>
      </c>
      <c r="CL58" s="11" t="str">
        <f>IFERROR(VLOOKUP($A58,'All Running Order'!$A$6:$CY$64,CL$102,FALSE),"")</f>
        <v/>
      </c>
      <c r="CM58" s="11" t="str">
        <f>IFERROR(VLOOKUP($A58,'All Running Order'!$A$6:$CY$64,CM$102,FALSE),"")</f>
        <v/>
      </c>
      <c r="CN58" s="11" t="str">
        <f>IFERROR(VLOOKUP($A58,'All Running Order'!$A$6:$CY$64,CN$102,FALSE),"")</f>
        <v/>
      </c>
      <c r="CO58" s="11" t="str">
        <f>IFERROR(VLOOKUP($A58,'All Running Order'!$A$6:$CY$64,CO$102,FALSE),"")</f>
        <v/>
      </c>
      <c r="CP58" s="11" t="str">
        <f>IFERROR(VLOOKUP($A58,'All Running Order'!$A$6:$CY$64,CP$102,FALSE),"")</f>
        <v/>
      </c>
      <c r="CQ58" s="11" t="str">
        <f>IFERROR(VLOOKUP($A58,'All Running Order'!$A$6:$CY$64,CQ$102,FALSE),"")</f>
        <v/>
      </c>
      <c r="CR58" s="11" t="str">
        <f>IFERROR(VLOOKUP($A58,'All Running Order'!$A$6:$CY$64,CR$102,FALSE),"")</f>
        <v/>
      </c>
      <c r="CS58" s="11" t="str">
        <f>IFERROR(VLOOKUP($A58,'All Running Order'!$A$6:$CY$64,CS$102,FALSE),"")</f>
        <v/>
      </c>
      <c r="CT58" s="11" t="str">
        <f>IFERROR(VLOOKUP($A58,'All Running Order'!$A$6:$CY$64,CT$102,FALSE),"")</f>
        <v/>
      </c>
      <c r="CU58" s="11" t="str">
        <f>IFERROR(VLOOKUP($A58,'All Running Order'!$A$6:$CY$64,CU$102,FALSE),"")</f>
        <v/>
      </c>
      <c r="CV58" s="11" t="str">
        <f>IFERROR(VLOOKUP($A58,'All Running Order'!$A$6:$CY$64,CV$102,FALSE),"")</f>
        <v/>
      </c>
      <c r="CW58" s="11" t="str">
        <f>IFERROR(VLOOKUP($A58,'All Running Order'!$A$6:$CY$64,CW$102,FALSE),"")</f>
        <v/>
      </c>
      <c r="CX58" s="11" t="str">
        <f>IFERROR(VLOOKUP($A58,'All Running Order'!$A$6:$CY$64,CX$102,FALSE),"")</f>
        <v/>
      </c>
      <c r="CY58" s="11" t="str">
        <f>IFERROR(VLOOKUP($A58,'All Running Order'!$A$6:$CY$64,CY$102,FALSE),"")</f>
        <v/>
      </c>
    </row>
    <row r="59" spans="1:103" x14ac:dyDescent="0.45">
      <c r="A59" s="2">
        <v>54</v>
      </c>
      <c r="B59" s="11" t="str">
        <f>IFERROR(VLOOKUP($A59,'All Running Order'!$A$6:$CY$64,B$102,FALSE),"")</f>
        <v/>
      </c>
      <c r="C59" s="11" t="str">
        <f>IFERROR(VLOOKUP($A59,'All Running Order'!$A$6:$CY$64,C$102,FALSE),"")</f>
        <v/>
      </c>
      <c r="D59" s="11" t="str">
        <f>IFERROR(VLOOKUP($A59,'All Running Order'!$A$6:$CY$64,D$102,FALSE),"")</f>
        <v/>
      </c>
      <c r="E59" s="11" t="str">
        <f>IFERROR(VLOOKUP($A59,'All Running Order'!$A$6:$CY$64,E$102,FALSE),"")</f>
        <v/>
      </c>
      <c r="F59" s="11" t="str">
        <f>IFERROR(VLOOKUP($A59,'All Running Order'!$A$6:$CY$64,F$102,FALSE),"")</f>
        <v/>
      </c>
      <c r="G59" s="11" t="str">
        <f>IFERROR(VLOOKUP($A59,'All Running Order'!$A$6:$CY$64,G$102,FALSE),"")</f>
        <v/>
      </c>
      <c r="H59" s="11" t="str">
        <f>IFERROR(VLOOKUP($A59,'All Running Order'!$A$6:$CY$64,H$102,FALSE),"")</f>
        <v/>
      </c>
      <c r="I59" s="11" t="str">
        <f>IFERROR(VLOOKUP($A59,'All Running Order'!$A$6:$CY$64,I$102,FALSE),"")</f>
        <v/>
      </c>
      <c r="J59" s="11" t="str">
        <f>IFERROR(VLOOKUP($A59,'All Running Order'!$A$6:$CY$64,J$102,FALSE),"")</f>
        <v/>
      </c>
      <c r="K59" s="11" t="str">
        <f>IFERROR(VLOOKUP($A59,'All Running Order'!$A$6:$CY$64,K$102,FALSE),"")</f>
        <v/>
      </c>
      <c r="L59" s="11" t="str">
        <f>IFERROR(VLOOKUP($A59,'All Running Order'!$A$6:$CY$64,L$102,FALSE),"")</f>
        <v/>
      </c>
      <c r="M59" s="11" t="str">
        <f>IFERROR(VLOOKUP($A59,'All Running Order'!$A$6:$CY$64,M$102,FALSE),"")</f>
        <v/>
      </c>
      <c r="N59" s="11" t="str">
        <f>IFERROR(VLOOKUP($A59,'All Running Order'!$A$6:$CY$64,N$102,FALSE),"")</f>
        <v/>
      </c>
      <c r="O59" s="11" t="str">
        <f>IFERROR(VLOOKUP($A59,'All Running Order'!$A$6:$CY$64,O$102,FALSE),"")</f>
        <v/>
      </c>
      <c r="P59" s="11" t="str">
        <f>IFERROR(VLOOKUP($A59,'All Running Order'!$A$6:$CY$64,P$102,FALSE),"")</f>
        <v/>
      </c>
      <c r="Q59" s="11" t="str">
        <f>IFERROR(VLOOKUP($A59,'All Running Order'!$A$6:$CY$64,Q$102,FALSE),"")</f>
        <v/>
      </c>
      <c r="R59" s="11" t="str">
        <f>IFERROR(VLOOKUP($A59,'All Running Order'!$A$6:$CY$64,R$102,FALSE),"")</f>
        <v/>
      </c>
      <c r="S59" s="11" t="str">
        <f>IFERROR(VLOOKUP($A59,'All Running Order'!$A$6:$CY$64,S$102,FALSE),"")</f>
        <v/>
      </c>
      <c r="T59" s="11" t="str">
        <f>IFERROR(VLOOKUP($A59,'All Running Order'!$A$6:$CY$64,T$102,FALSE),"")</f>
        <v/>
      </c>
      <c r="U59" s="11" t="str">
        <f>IFERROR(VLOOKUP($A59,'All Running Order'!$A$6:$CY$64,U$102,FALSE),"")</f>
        <v/>
      </c>
      <c r="V59" s="11" t="str">
        <f>IFERROR(VLOOKUP($A59,'All Running Order'!$A$6:$CY$64,V$102,FALSE),"")</f>
        <v/>
      </c>
      <c r="W59" s="11" t="str">
        <f>IFERROR(VLOOKUP($A59,'All Running Order'!$A$6:$CY$64,W$102,FALSE),"")</f>
        <v/>
      </c>
      <c r="X59" s="11" t="str">
        <f>IFERROR(VLOOKUP($A59,'All Running Order'!$A$6:$CY$64,X$102,FALSE),"")</f>
        <v/>
      </c>
      <c r="Y59" s="11" t="str">
        <f>IFERROR(VLOOKUP($A59,'All Running Order'!$A$6:$CY$64,Y$102,FALSE),"")</f>
        <v/>
      </c>
      <c r="Z59" s="11" t="str">
        <f>IFERROR(VLOOKUP($A59,'All Running Order'!$A$6:$CY$64,Z$102,FALSE),"")</f>
        <v/>
      </c>
      <c r="AA59" s="11" t="str">
        <f>IFERROR(VLOOKUP($A59,'All Running Order'!$A$6:$CY$64,AA$102,FALSE),"")</f>
        <v/>
      </c>
      <c r="AB59" s="11" t="str">
        <f>IFERROR(VLOOKUP($A59,'All Running Order'!$A$6:$CY$64,AB$102,FALSE),"")</f>
        <v/>
      </c>
      <c r="AC59" s="11" t="str">
        <f>IFERROR(VLOOKUP($A59,'All Running Order'!$A$6:$CY$64,AC$102,FALSE),"")</f>
        <v/>
      </c>
      <c r="AD59" s="11" t="str">
        <f>IFERROR(VLOOKUP($A59,'All Running Order'!$A$6:$CY$64,AD$102,FALSE),"")</f>
        <v/>
      </c>
      <c r="AE59" s="11" t="str">
        <f>IFERROR(VLOOKUP($A59,'All Running Order'!$A$6:$CY$64,AE$102,FALSE),"")</f>
        <v/>
      </c>
      <c r="AF59" s="11" t="str">
        <f>IFERROR(VLOOKUP($A59,'All Running Order'!$A$6:$CY$64,AF$102,FALSE),"")</f>
        <v/>
      </c>
      <c r="AG59" s="11" t="str">
        <f>IFERROR(VLOOKUP($A59,'All Running Order'!$A$6:$CY$64,AG$102,FALSE),"")</f>
        <v/>
      </c>
      <c r="AH59" s="11" t="str">
        <f>IFERROR(VLOOKUP($A59,'All Running Order'!$A$6:$CY$64,AH$102,FALSE),"")</f>
        <v/>
      </c>
      <c r="AI59" s="11" t="str">
        <f>IFERROR(VLOOKUP($A59,'All Running Order'!$A$6:$CY$64,AI$102,FALSE),"")</f>
        <v/>
      </c>
      <c r="AJ59" s="11" t="str">
        <f>IFERROR(VLOOKUP($A59,'All Running Order'!$A$6:$CY$64,AJ$102,FALSE),"")</f>
        <v/>
      </c>
      <c r="AK59" s="11" t="str">
        <f>IFERROR(VLOOKUP($A59,'All Running Order'!$A$6:$CY$64,AK$102,FALSE),"")</f>
        <v/>
      </c>
      <c r="AL59" s="11" t="str">
        <f>IFERROR(VLOOKUP($A59,'All Running Order'!$A$6:$CY$64,AL$102,FALSE),"")</f>
        <v/>
      </c>
      <c r="AM59" s="11" t="str">
        <f>IFERROR(VLOOKUP($A59,'All Running Order'!$A$6:$CY$64,AM$102,FALSE),"")</f>
        <v/>
      </c>
      <c r="AN59" s="11" t="str">
        <f>IFERROR(VLOOKUP($A59,'All Running Order'!$A$6:$CY$64,AN$102,FALSE),"")</f>
        <v/>
      </c>
      <c r="AO59" s="11" t="str">
        <f>IFERROR(VLOOKUP($A59,'All Running Order'!$A$6:$CY$64,AO$102,FALSE),"")</f>
        <v/>
      </c>
      <c r="AP59" s="11" t="str">
        <f>IFERROR(VLOOKUP($A59,'All Running Order'!$A$6:$CY$64,AP$102,FALSE),"")</f>
        <v/>
      </c>
      <c r="AQ59" s="11" t="str">
        <f>IFERROR(VLOOKUP($A59,'All Running Order'!$A$6:$CY$64,AQ$102,FALSE),"")</f>
        <v/>
      </c>
      <c r="AR59" s="11" t="str">
        <f>IFERROR(VLOOKUP($A59,'All Running Order'!$A$6:$CY$64,AR$102,FALSE),"")</f>
        <v/>
      </c>
      <c r="AS59" s="11" t="str">
        <f>IFERROR(VLOOKUP($A59,'All Running Order'!$A$6:$CY$64,AS$102,FALSE),"")</f>
        <v/>
      </c>
      <c r="AT59" s="11" t="str">
        <f>IFERROR(VLOOKUP($A59,'All Running Order'!$A$6:$CY$64,AT$102,FALSE),"")</f>
        <v/>
      </c>
      <c r="AU59" s="11" t="str">
        <f>IFERROR(VLOOKUP($A59,'All Running Order'!$A$6:$CY$64,AU$102,FALSE),"")</f>
        <v/>
      </c>
      <c r="AV59" s="11" t="str">
        <f>IFERROR(VLOOKUP($A59,'All Running Order'!$A$6:$CY$64,AV$102,FALSE),"")</f>
        <v/>
      </c>
      <c r="AW59" s="11" t="str">
        <f>IFERROR(VLOOKUP($A59,'All Running Order'!$A$6:$CY$64,AW$102,FALSE),"")</f>
        <v/>
      </c>
      <c r="AX59" s="11" t="str">
        <f>IFERROR(VLOOKUP($A59,'All Running Order'!$A$6:$CY$64,AX$102,FALSE),"")</f>
        <v/>
      </c>
      <c r="AY59" s="11" t="str">
        <f>IFERROR(VLOOKUP($A59,'All Running Order'!$A$6:$CY$64,AY$102,FALSE),"")</f>
        <v/>
      </c>
      <c r="AZ59" s="11" t="str">
        <f>IFERROR(VLOOKUP($A59,'All Running Order'!$A$6:$CY$64,AZ$102,FALSE),"")</f>
        <v/>
      </c>
      <c r="BA59" s="11" t="str">
        <f>IFERROR(VLOOKUP($A59,'All Running Order'!$A$6:$CY$64,BA$102,FALSE),"")</f>
        <v/>
      </c>
      <c r="BB59" s="11" t="str">
        <f>IFERROR(VLOOKUP($A59,'All Running Order'!$A$6:$CY$64,BB$102,FALSE),"")</f>
        <v/>
      </c>
      <c r="BC59" s="11" t="str">
        <f>IFERROR(VLOOKUP($A59,'All Running Order'!$A$6:$CY$64,BC$102,FALSE),"")</f>
        <v/>
      </c>
      <c r="BD59" s="11" t="str">
        <f>IFERROR(VLOOKUP($A59,'All Running Order'!$A$6:$CY$64,BD$102,FALSE),"")</f>
        <v/>
      </c>
      <c r="BE59" s="11" t="str">
        <f>IFERROR(VLOOKUP($A59,'All Running Order'!$A$6:$CY$64,BE$102,FALSE),"")</f>
        <v/>
      </c>
      <c r="BF59" s="11" t="str">
        <f>IFERROR(VLOOKUP($A59,'All Running Order'!$A$6:$CY$64,BF$102,FALSE),"")</f>
        <v/>
      </c>
      <c r="BG59" s="11" t="str">
        <f>IFERROR(VLOOKUP($A59,'All Running Order'!$A$6:$CY$64,BG$102,FALSE),"")</f>
        <v/>
      </c>
      <c r="BH59" s="11" t="str">
        <f>IFERROR(VLOOKUP($A59,'All Running Order'!$A$6:$CY$64,BH$102,FALSE),"")</f>
        <v/>
      </c>
      <c r="BI59" s="11" t="str">
        <f>IFERROR(VLOOKUP($A59,'All Running Order'!$A$6:$CY$64,BI$102,FALSE),"")</f>
        <v/>
      </c>
      <c r="BJ59" s="11" t="str">
        <f>IFERROR(VLOOKUP($A59,'All Running Order'!$A$6:$CY$64,BJ$102,FALSE),"")</f>
        <v/>
      </c>
      <c r="BK59" s="11" t="str">
        <f>IFERROR(VLOOKUP($A59,'All Running Order'!$A$6:$CY$64,BK$102,FALSE),"")</f>
        <v/>
      </c>
      <c r="BL59" s="11" t="str">
        <f>IFERROR(VLOOKUP($A59,'All Running Order'!$A$6:$CY$64,BL$102,FALSE),"")</f>
        <v/>
      </c>
      <c r="BM59" s="11" t="str">
        <f>IFERROR(VLOOKUP($A59,'All Running Order'!$A$6:$CY$64,BM$102,FALSE),"")</f>
        <v/>
      </c>
      <c r="BN59" s="11" t="str">
        <f>IFERROR(VLOOKUP($A59,'All Running Order'!$A$6:$CY$64,BN$102,FALSE),"")</f>
        <v/>
      </c>
      <c r="BO59" s="11" t="str">
        <f>IFERROR(VLOOKUP($A59,'All Running Order'!$A$6:$CY$64,BO$102,FALSE),"")</f>
        <v/>
      </c>
      <c r="BP59" s="11" t="str">
        <f>IFERROR(VLOOKUP($A59,'All Running Order'!$A$6:$CY$64,BP$102,FALSE),"")</f>
        <v/>
      </c>
      <c r="BQ59" s="11" t="str">
        <f>IFERROR(VLOOKUP($A59,'All Running Order'!$A$6:$CY$64,BQ$102,FALSE),"")</f>
        <v/>
      </c>
      <c r="BR59" s="11" t="str">
        <f>IFERROR(VLOOKUP($A59,'All Running Order'!$A$6:$CY$64,BR$102,FALSE),"")</f>
        <v/>
      </c>
      <c r="BS59" s="11" t="str">
        <f>IFERROR(VLOOKUP($A59,'All Running Order'!$A$6:$CY$64,BS$102,FALSE),"")</f>
        <v/>
      </c>
      <c r="BT59" s="11" t="str">
        <f>IFERROR(VLOOKUP($A59,'All Running Order'!$A$6:$CY$64,BT$102,FALSE),"")</f>
        <v/>
      </c>
      <c r="BU59" s="11" t="str">
        <f>IFERROR(VLOOKUP($A59,'All Running Order'!$A$6:$CY$64,BU$102,FALSE),"")</f>
        <v/>
      </c>
      <c r="BV59" s="11" t="str">
        <f>IFERROR(VLOOKUP($A59,'All Running Order'!$A$6:$CY$64,BV$102,FALSE),"")</f>
        <v/>
      </c>
      <c r="BW59" s="11" t="str">
        <f>IFERROR(VLOOKUP($A59,'All Running Order'!$A$6:$CY$64,BW$102,FALSE),"")</f>
        <v/>
      </c>
      <c r="BX59" s="11" t="str">
        <f>IFERROR(VLOOKUP($A59,'All Running Order'!$A$6:$CY$64,BX$102,FALSE),"")</f>
        <v/>
      </c>
      <c r="BY59" s="11" t="str">
        <f>IFERROR(VLOOKUP($A59,'All Running Order'!$A$6:$CY$64,BY$102,FALSE),"")</f>
        <v/>
      </c>
      <c r="BZ59" s="11" t="str">
        <f>IFERROR(VLOOKUP($A59,'All Running Order'!$A$6:$CY$64,BZ$102,FALSE),"")</f>
        <v/>
      </c>
      <c r="CA59" s="11" t="str">
        <f>IFERROR(VLOOKUP($A59,'All Running Order'!$A$6:$CY$64,CA$102,FALSE),"")</f>
        <v/>
      </c>
      <c r="CB59" s="11" t="str">
        <f>IFERROR(VLOOKUP($A59,'All Running Order'!$A$6:$CY$64,CB$102,FALSE),"")</f>
        <v/>
      </c>
      <c r="CC59" s="11" t="str">
        <f>IFERROR(VLOOKUP($A59,'All Running Order'!$A$6:$CY$64,CC$102,FALSE),"")</f>
        <v/>
      </c>
      <c r="CD59" s="11" t="str">
        <f>IFERROR(VLOOKUP($A59,'All Running Order'!$A$6:$CY$64,CD$102,FALSE),"")</f>
        <v/>
      </c>
      <c r="CE59" s="11" t="str">
        <f>IFERROR(VLOOKUP($A59,'All Running Order'!$A$6:$CY$64,CE$102,FALSE),"")</f>
        <v/>
      </c>
      <c r="CF59" s="11" t="str">
        <f>IFERROR(VLOOKUP($A59,'All Running Order'!$A$6:$CY$64,CF$102,FALSE),"")</f>
        <v/>
      </c>
      <c r="CG59" s="11" t="str">
        <f>IFERROR(VLOOKUP($A59,'All Running Order'!$A$6:$CY$64,CG$102,FALSE),"")</f>
        <v/>
      </c>
      <c r="CH59" s="11" t="str">
        <f>IFERROR(VLOOKUP($A59,'All Running Order'!$A$6:$CY$64,CH$102,FALSE),"")</f>
        <v/>
      </c>
      <c r="CI59" s="11" t="str">
        <f>IFERROR(VLOOKUP($A59,'All Running Order'!$A$6:$CY$64,CI$102,FALSE),"")</f>
        <v/>
      </c>
      <c r="CJ59" s="11" t="str">
        <f>IFERROR(VLOOKUP($A59,'All Running Order'!$A$6:$CY$64,CJ$102,FALSE),"")</f>
        <v/>
      </c>
      <c r="CK59" s="11" t="str">
        <f>IFERROR(VLOOKUP($A59,'All Running Order'!$A$6:$CY$64,CK$102,FALSE),"")</f>
        <v/>
      </c>
      <c r="CL59" s="11" t="str">
        <f>IFERROR(VLOOKUP($A59,'All Running Order'!$A$6:$CY$64,CL$102,FALSE),"")</f>
        <v/>
      </c>
      <c r="CM59" s="11" t="str">
        <f>IFERROR(VLOOKUP($A59,'All Running Order'!$A$6:$CY$64,CM$102,FALSE),"")</f>
        <v/>
      </c>
      <c r="CN59" s="11" t="str">
        <f>IFERROR(VLOOKUP($A59,'All Running Order'!$A$6:$CY$64,CN$102,FALSE),"")</f>
        <v/>
      </c>
      <c r="CO59" s="11" t="str">
        <f>IFERROR(VLOOKUP($A59,'All Running Order'!$A$6:$CY$64,CO$102,FALSE),"")</f>
        <v/>
      </c>
      <c r="CP59" s="11" t="str">
        <f>IFERROR(VLOOKUP($A59,'All Running Order'!$A$6:$CY$64,CP$102,FALSE),"")</f>
        <v/>
      </c>
      <c r="CQ59" s="11" t="str">
        <f>IFERROR(VLOOKUP($A59,'All Running Order'!$A$6:$CY$64,CQ$102,FALSE),"")</f>
        <v/>
      </c>
      <c r="CR59" s="11" t="str">
        <f>IFERROR(VLOOKUP($A59,'All Running Order'!$A$6:$CY$64,CR$102,FALSE),"")</f>
        <v/>
      </c>
      <c r="CS59" s="11" t="str">
        <f>IFERROR(VLOOKUP($A59,'All Running Order'!$A$6:$CY$64,CS$102,FALSE),"")</f>
        <v/>
      </c>
      <c r="CT59" s="11" t="str">
        <f>IFERROR(VLOOKUP($A59,'All Running Order'!$A$6:$CY$64,CT$102,FALSE),"")</f>
        <v/>
      </c>
      <c r="CU59" s="11" t="str">
        <f>IFERROR(VLOOKUP($A59,'All Running Order'!$A$6:$CY$64,CU$102,FALSE),"")</f>
        <v/>
      </c>
      <c r="CV59" s="11" t="str">
        <f>IFERROR(VLOOKUP($A59,'All Running Order'!$A$6:$CY$64,CV$102,FALSE),"")</f>
        <v/>
      </c>
      <c r="CW59" s="11" t="str">
        <f>IFERROR(VLOOKUP($A59,'All Running Order'!$A$6:$CY$64,CW$102,FALSE),"")</f>
        <v/>
      </c>
      <c r="CX59" s="11" t="str">
        <f>IFERROR(VLOOKUP($A59,'All Running Order'!$A$6:$CY$64,CX$102,FALSE),"")</f>
        <v/>
      </c>
      <c r="CY59" s="11" t="str">
        <f>IFERROR(VLOOKUP($A59,'All Running Order'!$A$6:$CY$64,CY$102,FALSE),"")</f>
        <v/>
      </c>
    </row>
    <row r="60" spans="1:103" x14ac:dyDescent="0.45">
      <c r="A60" s="2">
        <v>55</v>
      </c>
      <c r="B60" s="11" t="str">
        <f>IFERROR(VLOOKUP($A60,'All Running Order'!$A$6:$CY$64,B$102,FALSE),"")</f>
        <v/>
      </c>
      <c r="C60" s="11" t="str">
        <f>IFERROR(VLOOKUP($A60,'All Running Order'!$A$6:$CY$64,C$102,FALSE),"")</f>
        <v/>
      </c>
      <c r="D60" s="11" t="str">
        <f>IFERROR(VLOOKUP($A60,'All Running Order'!$A$6:$CY$64,D$102,FALSE),"")</f>
        <v/>
      </c>
      <c r="E60" s="11" t="str">
        <f>IFERROR(VLOOKUP($A60,'All Running Order'!$A$6:$CY$64,E$102,FALSE),"")</f>
        <v/>
      </c>
      <c r="F60" s="11" t="str">
        <f>IFERROR(VLOOKUP($A60,'All Running Order'!$A$6:$CY$64,F$102,FALSE),"")</f>
        <v/>
      </c>
      <c r="G60" s="11" t="str">
        <f>IFERROR(VLOOKUP($A60,'All Running Order'!$A$6:$CY$64,G$102,FALSE),"")</f>
        <v/>
      </c>
      <c r="H60" s="11" t="str">
        <f>IFERROR(VLOOKUP($A60,'All Running Order'!$A$6:$CY$64,H$102,FALSE),"")</f>
        <v/>
      </c>
      <c r="I60" s="11" t="str">
        <f>IFERROR(VLOOKUP($A60,'All Running Order'!$A$6:$CY$64,I$102,FALSE),"")</f>
        <v/>
      </c>
      <c r="J60" s="11" t="str">
        <f>IFERROR(VLOOKUP($A60,'All Running Order'!$A$6:$CY$64,J$102,FALSE),"")</f>
        <v/>
      </c>
      <c r="K60" s="11" t="str">
        <f>IFERROR(VLOOKUP($A60,'All Running Order'!$A$6:$CY$64,K$102,FALSE),"")</f>
        <v/>
      </c>
      <c r="L60" s="11" t="str">
        <f>IFERROR(VLOOKUP($A60,'All Running Order'!$A$6:$CY$64,L$102,FALSE),"")</f>
        <v/>
      </c>
      <c r="M60" s="11" t="str">
        <f>IFERROR(VLOOKUP($A60,'All Running Order'!$A$6:$CY$64,M$102,FALSE),"")</f>
        <v/>
      </c>
      <c r="N60" s="11" t="str">
        <f>IFERROR(VLOOKUP($A60,'All Running Order'!$A$6:$CY$64,N$102,FALSE),"")</f>
        <v/>
      </c>
      <c r="O60" s="11" t="str">
        <f>IFERROR(VLOOKUP($A60,'All Running Order'!$A$6:$CY$64,O$102,FALSE),"")</f>
        <v/>
      </c>
      <c r="P60" s="11" t="str">
        <f>IFERROR(VLOOKUP($A60,'All Running Order'!$A$6:$CY$64,P$102,FALSE),"")</f>
        <v/>
      </c>
      <c r="Q60" s="11" t="str">
        <f>IFERROR(VLOOKUP($A60,'All Running Order'!$A$6:$CY$64,Q$102,FALSE),"")</f>
        <v/>
      </c>
      <c r="R60" s="11" t="str">
        <f>IFERROR(VLOOKUP($A60,'All Running Order'!$A$6:$CY$64,R$102,FALSE),"")</f>
        <v/>
      </c>
      <c r="S60" s="11" t="str">
        <f>IFERROR(VLOOKUP($A60,'All Running Order'!$A$6:$CY$64,S$102,FALSE),"")</f>
        <v/>
      </c>
      <c r="T60" s="11" t="str">
        <f>IFERROR(VLOOKUP($A60,'All Running Order'!$A$6:$CY$64,T$102,FALSE),"")</f>
        <v/>
      </c>
      <c r="U60" s="11" t="str">
        <f>IFERROR(VLOOKUP($A60,'All Running Order'!$A$6:$CY$64,U$102,FALSE),"")</f>
        <v/>
      </c>
      <c r="V60" s="11" t="str">
        <f>IFERROR(VLOOKUP($A60,'All Running Order'!$A$6:$CY$64,V$102,FALSE),"")</f>
        <v/>
      </c>
      <c r="W60" s="11" t="str">
        <f>IFERROR(VLOOKUP($A60,'All Running Order'!$A$6:$CY$64,W$102,FALSE),"")</f>
        <v/>
      </c>
      <c r="X60" s="11" t="str">
        <f>IFERROR(VLOOKUP($A60,'All Running Order'!$A$6:$CY$64,X$102,FALSE),"")</f>
        <v/>
      </c>
      <c r="Y60" s="11" t="str">
        <f>IFERROR(VLOOKUP($A60,'All Running Order'!$A$6:$CY$64,Y$102,FALSE),"")</f>
        <v/>
      </c>
      <c r="Z60" s="11" t="str">
        <f>IFERROR(VLOOKUP($A60,'All Running Order'!$A$6:$CY$64,Z$102,FALSE),"")</f>
        <v/>
      </c>
      <c r="AA60" s="11" t="str">
        <f>IFERROR(VLOOKUP($A60,'All Running Order'!$A$6:$CY$64,AA$102,FALSE),"")</f>
        <v/>
      </c>
      <c r="AB60" s="11" t="str">
        <f>IFERROR(VLOOKUP($A60,'All Running Order'!$A$6:$CY$64,AB$102,FALSE),"")</f>
        <v/>
      </c>
      <c r="AC60" s="11" t="str">
        <f>IFERROR(VLOOKUP($A60,'All Running Order'!$A$6:$CY$64,AC$102,FALSE),"")</f>
        <v/>
      </c>
      <c r="AD60" s="11" t="str">
        <f>IFERROR(VLOOKUP($A60,'All Running Order'!$A$6:$CY$64,AD$102,FALSE),"")</f>
        <v/>
      </c>
      <c r="AE60" s="11" t="str">
        <f>IFERROR(VLOOKUP($A60,'All Running Order'!$A$6:$CY$64,AE$102,FALSE),"")</f>
        <v/>
      </c>
      <c r="AF60" s="11" t="str">
        <f>IFERROR(VLOOKUP($A60,'All Running Order'!$A$6:$CY$64,AF$102,FALSE),"")</f>
        <v/>
      </c>
      <c r="AG60" s="11" t="str">
        <f>IFERROR(VLOOKUP($A60,'All Running Order'!$A$6:$CY$64,AG$102,FALSE),"")</f>
        <v/>
      </c>
      <c r="AH60" s="11" t="str">
        <f>IFERROR(VLOOKUP($A60,'All Running Order'!$A$6:$CY$64,AH$102,FALSE),"")</f>
        <v/>
      </c>
      <c r="AI60" s="11" t="str">
        <f>IFERROR(VLOOKUP($A60,'All Running Order'!$A$6:$CY$64,AI$102,FALSE),"")</f>
        <v/>
      </c>
      <c r="AJ60" s="11" t="str">
        <f>IFERROR(VLOOKUP($A60,'All Running Order'!$A$6:$CY$64,AJ$102,FALSE),"")</f>
        <v/>
      </c>
      <c r="AK60" s="11" t="str">
        <f>IFERROR(VLOOKUP($A60,'All Running Order'!$A$6:$CY$64,AK$102,FALSE),"")</f>
        <v/>
      </c>
      <c r="AL60" s="11" t="str">
        <f>IFERROR(VLOOKUP($A60,'All Running Order'!$A$6:$CY$64,AL$102,FALSE),"")</f>
        <v/>
      </c>
      <c r="AM60" s="11" t="str">
        <f>IFERROR(VLOOKUP($A60,'All Running Order'!$A$6:$CY$64,AM$102,FALSE),"")</f>
        <v/>
      </c>
      <c r="AN60" s="11" t="str">
        <f>IFERROR(VLOOKUP($A60,'All Running Order'!$A$6:$CY$64,AN$102,FALSE),"")</f>
        <v/>
      </c>
      <c r="AO60" s="11" t="str">
        <f>IFERROR(VLOOKUP($A60,'All Running Order'!$A$6:$CY$64,AO$102,FALSE),"")</f>
        <v/>
      </c>
      <c r="AP60" s="11" t="str">
        <f>IFERROR(VLOOKUP($A60,'All Running Order'!$A$6:$CY$64,AP$102,FALSE),"")</f>
        <v/>
      </c>
      <c r="AQ60" s="11" t="str">
        <f>IFERROR(VLOOKUP($A60,'All Running Order'!$A$6:$CY$64,AQ$102,FALSE),"")</f>
        <v/>
      </c>
      <c r="AR60" s="11" t="str">
        <f>IFERROR(VLOOKUP($A60,'All Running Order'!$A$6:$CY$64,AR$102,FALSE),"")</f>
        <v/>
      </c>
      <c r="AS60" s="11" t="str">
        <f>IFERROR(VLOOKUP($A60,'All Running Order'!$A$6:$CY$64,AS$102,FALSE),"")</f>
        <v/>
      </c>
      <c r="AT60" s="11" t="str">
        <f>IFERROR(VLOOKUP($A60,'All Running Order'!$A$6:$CY$64,AT$102,FALSE),"")</f>
        <v/>
      </c>
      <c r="AU60" s="11" t="str">
        <f>IFERROR(VLOOKUP($A60,'All Running Order'!$A$6:$CY$64,AU$102,FALSE),"")</f>
        <v/>
      </c>
      <c r="AV60" s="11" t="str">
        <f>IFERROR(VLOOKUP($A60,'All Running Order'!$A$6:$CY$64,AV$102,FALSE),"")</f>
        <v/>
      </c>
      <c r="AW60" s="11" t="str">
        <f>IFERROR(VLOOKUP($A60,'All Running Order'!$A$6:$CY$64,AW$102,FALSE),"")</f>
        <v/>
      </c>
      <c r="AX60" s="11" t="str">
        <f>IFERROR(VLOOKUP($A60,'All Running Order'!$A$6:$CY$64,AX$102,FALSE),"")</f>
        <v/>
      </c>
      <c r="AY60" s="11" t="str">
        <f>IFERROR(VLOOKUP($A60,'All Running Order'!$A$6:$CY$64,AY$102,FALSE),"")</f>
        <v/>
      </c>
      <c r="AZ60" s="11" t="str">
        <f>IFERROR(VLOOKUP($A60,'All Running Order'!$A$6:$CY$64,AZ$102,FALSE),"")</f>
        <v/>
      </c>
      <c r="BA60" s="11" t="str">
        <f>IFERROR(VLOOKUP($A60,'All Running Order'!$A$6:$CY$64,BA$102,FALSE),"")</f>
        <v/>
      </c>
      <c r="BB60" s="11" t="str">
        <f>IFERROR(VLOOKUP($A60,'All Running Order'!$A$6:$CY$64,BB$102,FALSE),"")</f>
        <v/>
      </c>
      <c r="BC60" s="11" t="str">
        <f>IFERROR(VLOOKUP($A60,'All Running Order'!$A$6:$CY$64,BC$102,FALSE),"")</f>
        <v/>
      </c>
      <c r="BD60" s="11" t="str">
        <f>IFERROR(VLOOKUP($A60,'All Running Order'!$A$6:$CY$64,BD$102,FALSE),"")</f>
        <v/>
      </c>
      <c r="BE60" s="11" t="str">
        <f>IFERROR(VLOOKUP($A60,'All Running Order'!$A$6:$CY$64,BE$102,FALSE),"")</f>
        <v/>
      </c>
      <c r="BF60" s="11" t="str">
        <f>IFERROR(VLOOKUP($A60,'All Running Order'!$A$6:$CY$64,BF$102,FALSE),"")</f>
        <v/>
      </c>
      <c r="BG60" s="11" t="str">
        <f>IFERROR(VLOOKUP($A60,'All Running Order'!$A$6:$CY$64,BG$102,FALSE),"")</f>
        <v/>
      </c>
      <c r="BH60" s="11" t="str">
        <f>IFERROR(VLOOKUP($A60,'All Running Order'!$A$6:$CY$64,BH$102,FALSE),"")</f>
        <v/>
      </c>
      <c r="BI60" s="11" t="str">
        <f>IFERROR(VLOOKUP($A60,'All Running Order'!$A$6:$CY$64,BI$102,FALSE),"")</f>
        <v/>
      </c>
      <c r="BJ60" s="11" t="str">
        <f>IFERROR(VLOOKUP($A60,'All Running Order'!$A$6:$CY$64,BJ$102,FALSE),"")</f>
        <v/>
      </c>
      <c r="BK60" s="11" t="str">
        <f>IFERROR(VLOOKUP($A60,'All Running Order'!$A$6:$CY$64,BK$102,FALSE),"")</f>
        <v/>
      </c>
      <c r="BL60" s="11" t="str">
        <f>IFERROR(VLOOKUP($A60,'All Running Order'!$A$6:$CY$64,BL$102,FALSE),"")</f>
        <v/>
      </c>
      <c r="BM60" s="11" t="str">
        <f>IFERROR(VLOOKUP($A60,'All Running Order'!$A$6:$CY$64,BM$102,FALSE),"")</f>
        <v/>
      </c>
      <c r="BN60" s="11" t="str">
        <f>IFERROR(VLOOKUP($A60,'All Running Order'!$A$6:$CY$64,BN$102,FALSE),"")</f>
        <v/>
      </c>
      <c r="BO60" s="11" t="str">
        <f>IFERROR(VLOOKUP($A60,'All Running Order'!$A$6:$CY$64,BO$102,FALSE),"")</f>
        <v/>
      </c>
      <c r="BP60" s="11" t="str">
        <f>IFERROR(VLOOKUP($A60,'All Running Order'!$A$6:$CY$64,BP$102,FALSE),"")</f>
        <v/>
      </c>
      <c r="BQ60" s="11" t="str">
        <f>IFERROR(VLOOKUP($A60,'All Running Order'!$A$6:$CY$64,BQ$102,FALSE),"")</f>
        <v/>
      </c>
      <c r="BR60" s="11" t="str">
        <f>IFERROR(VLOOKUP($A60,'All Running Order'!$A$6:$CY$64,BR$102,FALSE),"")</f>
        <v/>
      </c>
      <c r="BS60" s="11" t="str">
        <f>IFERROR(VLOOKUP($A60,'All Running Order'!$A$6:$CY$64,BS$102,FALSE),"")</f>
        <v/>
      </c>
      <c r="BT60" s="11" t="str">
        <f>IFERROR(VLOOKUP($A60,'All Running Order'!$A$6:$CY$64,BT$102,FALSE),"")</f>
        <v/>
      </c>
      <c r="BU60" s="11" t="str">
        <f>IFERROR(VLOOKUP($A60,'All Running Order'!$A$6:$CY$64,BU$102,FALSE),"")</f>
        <v/>
      </c>
      <c r="BV60" s="11" t="str">
        <f>IFERROR(VLOOKUP($A60,'All Running Order'!$A$6:$CY$64,BV$102,FALSE),"")</f>
        <v/>
      </c>
      <c r="BW60" s="11" t="str">
        <f>IFERROR(VLOOKUP($A60,'All Running Order'!$A$6:$CY$64,BW$102,FALSE),"")</f>
        <v/>
      </c>
      <c r="BX60" s="11" t="str">
        <f>IFERROR(VLOOKUP($A60,'All Running Order'!$A$6:$CY$64,BX$102,FALSE),"")</f>
        <v/>
      </c>
      <c r="BY60" s="11" t="str">
        <f>IFERROR(VLOOKUP($A60,'All Running Order'!$A$6:$CY$64,BY$102,FALSE),"")</f>
        <v/>
      </c>
      <c r="BZ60" s="11" t="str">
        <f>IFERROR(VLOOKUP($A60,'All Running Order'!$A$6:$CY$64,BZ$102,FALSE),"")</f>
        <v/>
      </c>
      <c r="CA60" s="11" t="str">
        <f>IFERROR(VLOOKUP($A60,'All Running Order'!$A$6:$CY$64,CA$102,FALSE),"")</f>
        <v/>
      </c>
      <c r="CB60" s="11" t="str">
        <f>IFERROR(VLOOKUP($A60,'All Running Order'!$A$6:$CY$64,CB$102,FALSE),"")</f>
        <v/>
      </c>
      <c r="CC60" s="11" t="str">
        <f>IFERROR(VLOOKUP($A60,'All Running Order'!$A$6:$CY$64,CC$102,FALSE),"")</f>
        <v/>
      </c>
      <c r="CD60" s="11" t="str">
        <f>IFERROR(VLOOKUP($A60,'All Running Order'!$A$6:$CY$64,CD$102,FALSE),"")</f>
        <v/>
      </c>
      <c r="CE60" s="11" t="str">
        <f>IFERROR(VLOOKUP($A60,'All Running Order'!$A$6:$CY$64,CE$102,FALSE),"")</f>
        <v/>
      </c>
      <c r="CF60" s="11" t="str">
        <f>IFERROR(VLOOKUP($A60,'All Running Order'!$A$6:$CY$64,CF$102,FALSE),"")</f>
        <v/>
      </c>
      <c r="CG60" s="11" t="str">
        <f>IFERROR(VLOOKUP($A60,'All Running Order'!$A$6:$CY$64,CG$102,FALSE),"")</f>
        <v/>
      </c>
      <c r="CH60" s="11" t="str">
        <f>IFERROR(VLOOKUP($A60,'All Running Order'!$A$6:$CY$64,CH$102,FALSE),"")</f>
        <v/>
      </c>
      <c r="CI60" s="11" t="str">
        <f>IFERROR(VLOOKUP($A60,'All Running Order'!$A$6:$CY$64,CI$102,FALSE),"")</f>
        <v/>
      </c>
      <c r="CJ60" s="11" t="str">
        <f>IFERROR(VLOOKUP($A60,'All Running Order'!$A$6:$CY$64,CJ$102,FALSE),"")</f>
        <v/>
      </c>
      <c r="CK60" s="11" t="str">
        <f>IFERROR(VLOOKUP($A60,'All Running Order'!$A$6:$CY$64,CK$102,FALSE),"")</f>
        <v/>
      </c>
      <c r="CL60" s="11" t="str">
        <f>IFERROR(VLOOKUP($A60,'All Running Order'!$A$6:$CY$64,CL$102,FALSE),"")</f>
        <v/>
      </c>
      <c r="CM60" s="11" t="str">
        <f>IFERROR(VLOOKUP($A60,'All Running Order'!$A$6:$CY$64,CM$102,FALSE),"")</f>
        <v/>
      </c>
      <c r="CN60" s="11" t="str">
        <f>IFERROR(VLOOKUP($A60,'All Running Order'!$A$6:$CY$64,CN$102,FALSE),"")</f>
        <v/>
      </c>
      <c r="CO60" s="11" t="str">
        <f>IFERROR(VLOOKUP($A60,'All Running Order'!$A$6:$CY$64,CO$102,FALSE),"")</f>
        <v/>
      </c>
      <c r="CP60" s="11" t="str">
        <f>IFERROR(VLOOKUP($A60,'All Running Order'!$A$6:$CY$64,CP$102,FALSE),"")</f>
        <v/>
      </c>
      <c r="CQ60" s="11" t="str">
        <f>IFERROR(VLOOKUP($A60,'All Running Order'!$A$6:$CY$64,CQ$102,FALSE),"")</f>
        <v/>
      </c>
      <c r="CR60" s="11" t="str">
        <f>IFERROR(VLOOKUP($A60,'All Running Order'!$A$6:$CY$64,CR$102,FALSE),"")</f>
        <v/>
      </c>
      <c r="CS60" s="11" t="str">
        <f>IFERROR(VLOOKUP($A60,'All Running Order'!$A$6:$CY$64,CS$102,FALSE),"")</f>
        <v/>
      </c>
      <c r="CT60" s="11" t="str">
        <f>IFERROR(VLOOKUP($A60,'All Running Order'!$A$6:$CY$64,CT$102,FALSE),"")</f>
        <v/>
      </c>
      <c r="CU60" s="11" t="str">
        <f>IFERROR(VLOOKUP($A60,'All Running Order'!$A$6:$CY$64,CU$102,FALSE),"")</f>
        <v/>
      </c>
      <c r="CV60" s="11" t="str">
        <f>IFERROR(VLOOKUP($A60,'All Running Order'!$A$6:$CY$64,CV$102,FALSE),"")</f>
        <v/>
      </c>
      <c r="CW60" s="11" t="str">
        <f>IFERROR(VLOOKUP($A60,'All Running Order'!$A$6:$CY$64,CW$102,FALSE),"")</f>
        <v/>
      </c>
      <c r="CX60" s="11" t="str">
        <f>IFERROR(VLOOKUP($A60,'All Running Order'!$A$6:$CY$64,CX$102,FALSE),"")</f>
        <v/>
      </c>
      <c r="CY60" s="11" t="str">
        <f>IFERROR(VLOOKUP($A60,'All Running Order'!$A$6:$CY$64,CY$102,FALSE),"")</f>
        <v/>
      </c>
    </row>
    <row r="61" spans="1:103" x14ac:dyDescent="0.45">
      <c r="A61" s="2">
        <v>56</v>
      </c>
      <c r="B61" s="11" t="str">
        <f>IFERROR(VLOOKUP($A61,'All Running Order'!$A$6:$CY$64,B$102,FALSE),"")</f>
        <v/>
      </c>
      <c r="C61" s="11" t="str">
        <f>IFERROR(VLOOKUP($A61,'All Running Order'!$A$6:$CY$64,C$102,FALSE),"")</f>
        <v/>
      </c>
      <c r="D61" s="11" t="str">
        <f>IFERROR(VLOOKUP($A61,'All Running Order'!$A$6:$CY$64,D$102,FALSE),"")</f>
        <v/>
      </c>
      <c r="E61" s="11" t="str">
        <f>IFERROR(VLOOKUP($A61,'All Running Order'!$A$6:$CY$64,E$102,FALSE),"")</f>
        <v/>
      </c>
      <c r="F61" s="11" t="str">
        <f>IFERROR(VLOOKUP($A61,'All Running Order'!$A$6:$CY$64,F$102,FALSE),"")</f>
        <v/>
      </c>
      <c r="G61" s="11" t="str">
        <f>IFERROR(VLOOKUP($A61,'All Running Order'!$A$6:$CY$64,G$102,FALSE),"")</f>
        <v/>
      </c>
      <c r="H61" s="11" t="str">
        <f>IFERROR(VLOOKUP($A61,'All Running Order'!$A$6:$CY$64,H$102,FALSE),"")</f>
        <v/>
      </c>
      <c r="I61" s="11" t="str">
        <f>IFERROR(VLOOKUP($A61,'All Running Order'!$A$6:$CY$64,I$102,FALSE),"")</f>
        <v/>
      </c>
      <c r="J61" s="11" t="str">
        <f>IFERROR(VLOOKUP($A61,'All Running Order'!$A$6:$CY$64,J$102,FALSE),"")</f>
        <v/>
      </c>
      <c r="K61" s="11" t="str">
        <f>IFERROR(VLOOKUP($A61,'All Running Order'!$A$6:$CY$64,K$102,FALSE),"")</f>
        <v/>
      </c>
      <c r="L61" s="11" t="str">
        <f>IFERROR(VLOOKUP($A61,'All Running Order'!$A$6:$CY$64,L$102,FALSE),"")</f>
        <v/>
      </c>
      <c r="M61" s="11" t="str">
        <f>IFERROR(VLOOKUP($A61,'All Running Order'!$A$6:$CY$64,M$102,FALSE),"")</f>
        <v/>
      </c>
      <c r="N61" s="11" t="str">
        <f>IFERROR(VLOOKUP($A61,'All Running Order'!$A$6:$CY$64,N$102,FALSE),"")</f>
        <v/>
      </c>
      <c r="O61" s="11" t="str">
        <f>IFERROR(VLOOKUP($A61,'All Running Order'!$A$6:$CY$64,O$102,FALSE),"")</f>
        <v/>
      </c>
      <c r="P61" s="11" t="str">
        <f>IFERROR(VLOOKUP($A61,'All Running Order'!$A$6:$CY$64,P$102,FALSE),"")</f>
        <v/>
      </c>
      <c r="Q61" s="11" t="str">
        <f>IFERROR(VLOOKUP($A61,'All Running Order'!$A$6:$CY$64,Q$102,FALSE),"")</f>
        <v/>
      </c>
      <c r="R61" s="11" t="str">
        <f>IFERROR(VLOOKUP($A61,'All Running Order'!$A$6:$CY$64,R$102,FALSE),"")</f>
        <v/>
      </c>
      <c r="S61" s="11" t="str">
        <f>IFERROR(VLOOKUP($A61,'All Running Order'!$A$6:$CY$64,S$102,FALSE),"")</f>
        <v/>
      </c>
      <c r="T61" s="11" t="str">
        <f>IFERROR(VLOOKUP($A61,'All Running Order'!$A$6:$CY$64,T$102,FALSE),"")</f>
        <v/>
      </c>
      <c r="U61" s="11" t="str">
        <f>IFERROR(VLOOKUP($A61,'All Running Order'!$A$6:$CY$64,U$102,FALSE),"")</f>
        <v/>
      </c>
      <c r="V61" s="11" t="str">
        <f>IFERROR(VLOOKUP($A61,'All Running Order'!$A$6:$CY$64,V$102,FALSE),"")</f>
        <v/>
      </c>
      <c r="W61" s="11" t="str">
        <f>IFERROR(VLOOKUP($A61,'All Running Order'!$A$6:$CY$64,W$102,FALSE),"")</f>
        <v/>
      </c>
      <c r="X61" s="11" t="str">
        <f>IFERROR(VLOOKUP($A61,'All Running Order'!$A$6:$CY$64,X$102,FALSE),"")</f>
        <v/>
      </c>
      <c r="Y61" s="11" t="str">
        <f>IFERROR(VLOOKUP($A61,'All Running Order'!$A$6:$CY$64,Y$102,FALSE),"")</f>
        <v/>
      </c>
      <c r="Z61" s="11" t="str">
        <f>IFERROR(VLOOKUP($A61,'All Running Order'!$A$6:$CY$64,Z$102,FALSE),"")</f>
        <v/>
      </c>
      <c r="AA61" s="11" t="str">
        <f>IFERROR(VLOOKUP($A61,'All Running Order'!$A$6:$CY$64,AA$102,FALSE),"")</f>
        <v/>
      </c>
      <c r="AB61" s="11" t="str">
        <f>IFERROR(VLOOKUP($A61,'All Running Order'!$A$6:$CY$64,AB$102,FALSE),"")</f>
        <v/>
      </c>
      <c r="AC61" s="11" t="str">
        <f>IFERROR(VLOOKUP($A61,'All Running Order'!$A$6:$CY$64,AC$102,FALSE),"")</f>
        <v/>
      </c>
      <c r="AD61" s="11" t="str">
        <f>IFERROR(VLOOKUP($A61,'All Running Order'!$A$6:$CY$64,AD$102,FALSE),"")</f>
        <v/>
      </c>
      <c r="AE61" s="11" t="str">
        <f>IFERROR(VLOOKUP($A61,'All Running Order'!$A$6:$CY$64,AE$102,FALSE),"")</f>
        <v/>
      </c>
      <c r="AF61" s="11" t="str">
        <f>IFERROR(VLOOKUP($A61,'All Running Order'!$A$6:$CY$64,AF$102,FALSE),"")</f>
        <v/>
      </c>
      <c r="AG61" s="11" t="str">
        <f>IFERROR(VLOOKUP($A61,'All Running Order'!$A$6:$CY$64,AG$102,FALSE),"")</f>
        <v/>
      </c>
      <c r="AH61" s="11" t="str">
        <f>IFERROR(VLOOKUP($A61,'All Running Order'!$A$6:$CY$64,AH$102,FALSE),"")</f>
        <v/>
      </c>
      <c r="AI61" s="11" t="str">
        <f>IFERROR(VLOOKUP($A61,'All Running Order'!$A$6:$CY$64,AI$102,FALSE),"")</f>
        <v/>
      </c>
      <c r="AJ61" s="11" t="str">
        <f>IFERROR(VLOOKUP($A61,'All Running Order'!$A$6:$CY$64,AJ$102,FALSE),"")</f>
        <v/>
      </c>
      <c r="AK61" s="11" t="str">
        <f>IFERROR(VLOOKUP($A61,'All Running Order'!$A$6:$CY$64,AK$102,FALSE),"")</f>
        <v/>
      </c>
      <c r="AL61" s="11" t="str">
        <f>IFERROR(VLOOKUP($A61,'All Running Order'!$A$6:$CY$64,AL$102,FALSE),"")</f>
        <v/>
      </c>
      <c r="AM61" s="11" t="str">
        <f>IFERROR(VLOOKUP($A61,'All Running Order'!$A$6:$CY$64,AM$102,FALSE),"")</f>
        <v/>
      </c>
      <c r="AN61" s="11" t="str">
        <f>IFERROR(VLOOKUP($A61,'All Running Order'!$A$6:$CY$64,AN$102,FALSE),"")</f>
        <v/>
      </c>
      <c r="AO61" s="11" t="str">
        <f>IFERROR(VLOOKUP($A61,'All Running Order'!$A$6:$CY$64,AO$102,FALSE),"")</f>
        <v/>
      </c>
      <c r="AP61" s="11" t="str">
        <f>IFERROR(VLOOKUP($A61,'All Running Order'!$A$6:$CY$64,AP$102,FALSE),"")</f>
        <v/>
      </c>
      <c r="AQ61" s="11" t="str">
        <f>IFERROR(VLOOKUP($A61,'All Running Order'!$A$6:$CY$64,AQ$102,FALSE),"")</f>
        <v/>
      </c>
      <c r="AR61" s="11" t="str">
        <f>IFERROR(VLOOKUP($A61,'All Running Order'!$A$6:$CY$64,AR$102,FALSE),"")</f>
        <v/>
      </c>
      <c r="AS61" s="11" t="str">
        <f>IFERROR(VLOOKUP($A61,'All Running Order'!$A$6:$CY$64,AS$102,FALSE),"")</f>
        <v/>
      </c>
      <c r="AT61" s="11" t="str">
        <f>IFERROR(VLOOKUP($A61,'All Running Order'!$A$6:$CY$64,AT$102,FALSE),"")</f>
        <v/>
      </c>
      <c r="AU61" s="11" t="str">
        <f>IFERROR(VLOOKUP($A61,'All Running Order'!$A$6:$CY$64,AU$102,FALSE),"")</f>
        <v/>
      </c>
      <c r="AV61" s="11" t="str">
        <f>IFERROR(VLOOKUP($A61,'All Running Order'!$A$6:$CY$64,AV$102,FALSE),"")</f>
        <v/>
      </c>
      <c r="AW61" s="11" t="str">
        <f>IFERROR(VLOOKUP($A61,'All Running Order'!$A$6:$CY$64,AW$102,FALSE),"")</f>
        <v/>
      </c>
      <c r="AX61" s="11" t="str">
        <f>IFERROR(VLOOKUP($A61,'All Running Order'!$A$6:$CY$64,AX$102,FALSE),"")</f>
        <v/>
      </c>
      <c r="AY61" s="11" t="str">
        <f>IFERROR(VLOOKUP($A61,'All Running Order'!$A$6:$CY$64,AY$102,FALSE),"")</f>
        <v/>
      </c>
      <c r="AZ61" s="11" t="str">
        <f>IFERROR(VLOOKUP($A61,'All Running Order'!$A$6:$CY$64,AZ$102,FALSE),"")</f>
        <v/>
      </c>
      <c r="BA61" s="11" t="str">
        <f>IFERROR(VLOOKUP($A61,'All Running Order'!$A$6:$CY$64,BA$102,FALSE),"")</f>
        <v/>
      </c>
      <c r="BB61" s="11" t="str">
        <f>IFERROR(VLOOKUP($A61,'All Running Order'!$A$6:$CY$64,BB$102,FALSE),"")</f>
        <v/>
      </c>
      <c r="BC61" s="11" t="str">
        <f>IFERROR(VLOOKUP($A61,'All Running Order'!$A$6:$CY$64,BC$102,FALSE),"")</f>
        <v/>
      </c>
      <c r="BD61" s="11" t="str">
        <f>IFERROR(VLOOKUP($A61,'All Running Order'!$A$6:$CY$64,BD$102,FALSE),"")</f>
        <v/>
      </c>
      <c r="BE61" s="11" t="str">
        <f>IFERROR(VLOOKUP($A61,'All Running Order'!$A$6:$CY$64,BE$102,FALSE),"")</f>
        <v/>
      </c>
      <c r="BF61" s="11" t="str">
        <f>IFERROR(VLOOKUP($A61,'All Running Order'!$A$6:$CY$64,BF$102,FALSE),"")</f>
        <v/>
      </c>
      <c r="BG61" s="11" t="str">
        <f>IFERROR(VLOOKUP($A61,'All Running Order'!$A$6:$CY$64,BG$102,FALSE),"")</f>
        <v/>
      </c>
      <c r="BH61" s="11" t="str">
        <f>IFERROR(VLOOKUP($A61,'All Running Order'!$A$6:$CY$64,BH$102,FALSE),"")</f>
        <v/>
      </c>
      <c r="BI61" s="11" t="str">
        <f>IFERROR(VLOOKUP($A61,'All Running Order'!$A$6:$CY$64,BI$102,FALSE),"")</f>
        <v/>
      </c>
      <c r="BJ61" s="11" t="str">
        <f>IFERROR(VLOOKUP($A61,'All Running Order'!$A$6:$CY$64,BJ$102,FALSE),"")</f>
        <v/>
      </c>
      <c r="BK61" s="11" t="str">
        <f>IFERROR(VLOOKUP($A61,'All Running Order'!$A$6:$CY$64,BK$102,FALSE),"")</f>
        <v/>
      </c>
      <c r="BL61" s="11" t="str">
        <f>IFERROR(VLOOKUP($A61,'All Running Order'!$A$6:$CY$64,BL$102,FALSE),"")</f>
        <v/>
      </c>
      <c r="BM61" s="11" t="str">
        <f>IFERROR(VLOOKUP($A61,'All Running Order'!$A$6:$CY$64,BM$102,FALSE),"")</f>
        <v/>
      </c>
      <c r="BN61" s="11" t="str">
        <f>IFERROR(VLOOKUP($A61,'All Running Order'!$A$6:$CY$64,BN$102,FALSE),"")</f>
        <v/>
      </c>
      <c r="BO61" s="11" t="str">
        <f>IFERROR(VLOOKUP($A61,'All Running Order'!$A$6:$CY$64,BO$102,FALSE),"")</f>
        <v/>
      </c>
      <c r="BP61" s="11" t="str">
        <f>IFERROR(VLOOKUP($A61,'All Running Order'!$A$6:$CY$64,BP$102,FALSE),"")</f>
        <v/>
      </c>
      <c r="BQ61" s="11" t="str">
        <f>IFERROR(VLOOKUP($A61,'All Running Order'!$A$6:$CY$64,BQ$102,FALSE),"")</f>
        <v/>
      </c>
      <c r="BR61" s="11" t="str">
        <f>IFERROR(VLOOKUP($A61,'All Running Order'!$A$6:$CY$64,BR$102,FALSE),"")</f>
        <v/>
      </c>
      <c r="BS61" s="11" t="str">
        <f>IFERROR(VLOOKUP($A61,'All Running Order'!$A$6:$CY$64,BS$102,FALSE),"")</f>
        <v/>
      </c>
      <c r="BT61" s="11" t="str">
        <f>IFERROR(VLOOKUP($A61,'All Running Order'!$A$6:$CY$64,BT$102,FALSE),"")</f>
        <v/>
      </c>
      <c r="BU61" s="11" t="str">
        <f>IFERROR(VLOOKUP($A61,'All Running Order'!$A$6:$CY$64,BU$102,FALSE),"")</f>
        <v/>
      </c>
      <c r="BV61" s="11" t="str">
        <f>IFERROR(VLOOKUP($A61,'All Running Order'!$A$6:$CY$64,BV$102,FALSE),"")</f>
        <v/>
      </c>
      <c r="BW61" s="11" t="str">
        <f>IFERROR(VLOOKUP($A61,'All Running Order'!$A$6:$CY$64,BW$102,FALSE),"")</f>
        <v/>
      </c>
      <c r="BX61" s="11" t="str">
        <f>IFERROR(VLOOKUP($A61,'All Running Order'!$A$6:$CY$64,BX$102,FALSE),"")</f>
        <v/>
      </c>
      <c r="BY61" s="11" t="str">
        <f>IFERROR(VLOOKUP($A61,'All Running Order'!$A$6:$CY$64,BY$102,FALSE),"")</f>
        <v/>
      </c>
      <c r="BZ61" s="11" t="str">
        <f>IFERROR(VLOOKUP($A61,'All Running Order'!$A$6:$CY$64,BZ$102,FALSE),"")</f>
        <v/>
      </c>
      <c r="CA61" s="11" t="str">
        <f>IFERROR(VLOOKUP($A61,'All Running Order'!$A$6:$CY$64,CA$102,FALSE),"")</f>
        <v/>
      </c>
      <c r="CB61" s="11" t="str">
        <f>IFERROR(VLOOKUP($A61,'All Running Order'!$A$6:$CY$64,CB$102,FALSE),"")</f>
        <v/>
      </c>
      <c r="CC61" s="11" t="str">
        <f>IFERROR(VLOOKUP($A61,'All Running Order'!$A$6:$CY$64,CC$102,FALSE),"")</f>
        <v/>
      </c>
      <c r="CD61" s="11" t="str">
        <f>IFERROR(VLOOKUP($A61,'All Running Order'!$A$6:$CY$64,CD$102,FALSE),"")</f>
        <v/>
      </c>
      <c r="CE61" s="11" t="str">
        <f>IFERROR(VLOOKUP($A61,'All Running Order'!$A$6:$CY$64,CE$102,FALSE),"")</f>
        <v/>
      </c>
      <c r="CF61" s="11" t="str">
        <f>IFERROR(VLOOKUP($A61,'All Running Order'!$A$6:$CY$64,CF$102,FALSE),"")</f>
        <v/>
      </c>
      <c r="CG61" s="11" t="str">
        <f>IFERROR(VLOOKUP($A61,'All Running Order'!$A$6:$CY$64,CG$102,FALSE),"")</f>
        <v/>
      </c>
      <c r="CH61" s="11" t="str">
        <f>IFERROR(VLOOKUP($A61,'All Running Order'!$A$6:$CY$64,CH$102,FALSE),"")</f>
        <v/>
      </c>
      <c r="CI61" s="11" t="str">
        <f>IFERROR(VLOOKUP($A61,'All Running Order'!$A$6:$CY$64,CI$102,FALSE),"")</f>
        <v/>
      </c>
      <c r="CJ61" s="11" t="str">
        <f>IFERROR(VLOOKUP($A61,'All Running Order'!$A$6:$CY$64,CJ$102,FALSE),"")</f>
        <v/>
      </c>
      <c r="CK61" s="11" t="str">
        <f>IFERROR(VLOOKUP($A61,'All Running Order'!$A$6:$CY$64,CK$102,FALSE),"")</f>
        <v/>
      </c>
      <c r="CL61" s="11" t="str">
        <f>IFERROR(VLOOKUP($A61,'All Running Order'!$A$6:$CY$64,CL$102,FALSE),"")</f>
        <v/>
      </c>
      <c r="CM61" s="11" t="str">
        <f>IFERROR(VLOOKUP($A61,'All Running Order'!$A$6:$CY$64,CM$102,FALSE),"")</f>
        <v/>
      </c>
      <c r="CN61" s="11" t="str">
        <f>IFERROR(VLOOKUP($A61,'All Running Order'!$A$6:$CY$64,CN$102,FALSE),"")</f>
        <v/>
      </c>
      <c r="CO61" s="11" t="str">
        <f>IFERROR(VLOOKUP($A61,'All Running Order'!$A$6:$CY$64,CO$102,FALSE),"")</f>
        <v/>
      </c>
      <c r="CP61" s="11" t="str">
        <f>IFERROR(VLOOKUP($A61,'All Running Order'!$A$6:$CY$64,CP$102,FALSE),"")</f>
        <v/>
      </c>
      <c r="CQ61" s="11" t="str">
        <f>IFERROR(VLOOKUP($A61,'All Running Order'!$A$6:$CY$64,CQ$102,FALSE),"")</f>
        <v/>
      </c>
      <c r="CR61" s="11" t="str">
        <f>IFERROR(VLOOKUP($A61,'All Running Order'!$A$6:$CY$64,CR$102,FALSE),"")</f>
        <v/>
      </c>
      <c r="CS61" s="11" t="str">
        <f>IFERROR(VLOOKUP($A61,'All Running Order'!$A$6:$CY$64,CS$102,FALSE),"")</f>
        <v/>
      </c>
      <c r="CT61" s="11" t="str">
        <f>IFERROR(VLOOKUP($A61,'All Running Order'!$A$6:$CY$64,CT$102,FALSE),"")</f>
        <v/>
      </c>
      <c r="CU61" s="11" t="str">
        <f>IFERROR(VLOOKUP($A61,'All Running Order'!$A$6:$CY$64,CU$102,FALSE),"")</f>
        <v/>
      </c>
      <c r="CV61" s="11" t="str">
        <f>IFERROR(VLOOKUP($A61,'All Running Order'!$A$6:$CY$64,CV$102,FALSE),"")</f>
        <v/>
      </c>
      <c r="CW61" s="11" t="str">
        <f>IFERROR(VLOOKUP($A61,'All Running Order'!$A$6:$CY$64,CW$102,FALSE),"")</f>
        <v/>
      </c>
      <c r="CX61" s="11" t="str">
        <f>IFERROR(VLOOKUP($A61,'All Running Order'!$A$6:$CY$64,CX$102,FALSE),"")</f>
        <v/>
      </c>
      <c r="CY61" s="11" t="str">
        <f>IFERROR(VLOOKUP($A61,'All Running Order'!$A$6:$CY$64,CY$102,FALSE),"")</f>
        <v/>
      </c>
    </row>
    <row r="62" spans="1:103" x14ac:dyDescent="0.45">
      <c r="A62" s="2">
        <v>57</v>
      </c>
      <c r="B62" s="11" t="str">
        <f>IFERROR(VLOOKUP($A62,'All Running Order'!$A$6:$CY$64,B$102,FALSE),"")</f>
        <v/>
      </c>
      <c r="C62" s="11" t="str">
        <f>IFERROR(VLOOKUP($A62,'All Running Order'!$A$6:$CY$64,C$102,FALSE),"")</f>
        <v/>
      </c>
      <c r="D62" s="11" t="str">
        <f>IFERROR(VLOOKUP($A62,'All Running Order'!$A$6:$CY$64,D$102,FALSE),"")</f>
        <v/>
      </c>
      <c r="E62" s="11" t="str">
        <f>IFERROR(VLOOKUP($A62,'All Running Order'!$A$6:$CY$64,E$102,FALSE),"")</f>
        <v/>
      </c>
      <c r="F62" s="11" t="str">
        <f>IFERROR(VLOOKUP($A62,'All Running Order'!$A$6:$CY$64,F$102,FALSE),"")</f>
        <v/>
      </c>
      <c r="G62" s="11" t="str">
        <f>IFERROR(VLOOKUP($A62,'All Running Order'!$A$6:$CY$64,G$102,FALSE),"")</f>
        <v/>
      </c>
      <c r="H62" s="11" t="str">
        <f>IFERROR(VLOOKUP($A62,'All Running Order'!$A$6:$CY$64,H$102,FALSE),"")</f>
        <v/>
      </c>
      <c r="I62" s="11" t="str">
        <f>IFERROR(VLOOKUP($A62,'All Running Order'!$A$6:$CY$64,I$102,FALSE),"")</f>
        <v/>
      </c>
      <c r="J62" s="11" t="str">
        <f>IFERROR(VLOOKUP($A62,'All Running Order'!$A$6:$CY$64,J$102,FALSE),"")</f>
        <v/>
      </c>
      <c r="K62" s="11" t="str">
        <f>IFERROR(VLOOKUP($A62,'All Running Order'!$A$6:$CY$64,K$102,FALSE),"")</f>
        <v/>
      </c>
      <c r="L62" s="11" t="str">
        <f>IFERROR(VLOOKUP($A62,'All Running Order'!$A$6:$CY$64,L$102,FALSE),"")</f>
        <v/>
      </c>
      <c r="M62" s="11" t="str">
        <f>IFERROR(VLOOKUP($A62,'All Running Order'!$A$6:$CY$64,M$102,FALSE),"")</f>
        <v/>
      </c>
      <c r="N62" s="11" t="str">
        <f>IFERROR(VLOOKUP($A62,'All Running Order'!$A$6:$CY$64,N$102,FALSE),"")</f>
        <v/>
      </c>
      <c r="O62" s="11" t="str">
        <f>IFERROR(VLOOKUP($A62,'All Running Order'!$A$6:$CY$64,O$102,FALSE),"")</f>
        <v/>
      </c>
      <c r="P62" s="11" t="str">
        <f>IFERROR(VLOOKUP($A62,'All Running Order'!$A$6:$CY$64,P$102,FALSE),"")</f>
        <v/>
      </c>
      <c r="Q62" s="11" t="str">
        <f>IFERROR(VLOOKUP($A62,'All Running Order'!$A$6:$CY$64,Q$102,FALSE),"")</f>
        <v/>
      </c>
      <c r="R62" s="11" t="str">
        <f>IFERROR(VLOOKUP($A62,'All Running Order'!$A$6:$CY$64,R$102,FALSE),"")</f>
        <v/>
      </c>
      <c r="S62" s="11" t="str">
        <f>IFERROR(VLOOKUP($A62,'All Running Order'!$A$6:$CY$64,S$102,FALSE),"")</f>
        <v/>
      </c>
      <c r="T62" s="11" t="str">
        <f>IFERROR(VLOOKUP($A62,'All Running Order'!$A$6:$CY$64,T$102,FALSE),"")</f>
        <v/>
      </c>
      <c r="U62" s="11" t="str">
        <f>IFERROR(VLOOKUP($A62,'All Running Order'!$A$6:$CY$64,U$102,FALSE),"")</f>
        <v/>
      </c>
      <c r="V62" s="11" t="str">
        <f>IFERROR(VLOOKUP($A62,'All Running Order'!$A$6:$CY$64,V$102,FALSE),"")</f>
        <v/>
      </c>
      <c r="W62" s="11" t="str">
        <f>IFERROR(VLOOKUP($A62,'All Running Order'!$A$6:$CY$64,W$102,FALSE),"")</f>
        <v/>
      </c>
      <c r="X62" s="11" t="str">
        <f>IFERROR(VLOOKUP($A62,'All Running Order'!$A$6:$CY$64,X$102,FALSE),"")</f>
        <v/>
      </c>
      <c r="Y62" s="11" t="str">
        <f>IFERROR(VLOOKUP($A62,'All Running Order'!$A$6:$CY$64,Y$102,FALSE),"")</f>
        <v/>
      </c>
      <c r="Z62" s="11" t="str">
        <f>IFERROR(VLOOKUP($A62,'All Running Order'!$A$6:$CY$64,Z$102,FALSE),"")</f>
        <v/>
      </c>
      <c r="AA62" s="11" t="str">
        <f>IFERROR(VLOOKUP($A62,'All Running Order'!$A$6:$CY$64,AA$102,FALSE),"")</f>
        <v/>
      </c>
      <c r="AB62" s="11" t="str">
        <f>IFERROR(VLOOKUP($A62,'All Running Order'!$A$6:$CY$64,AB$102,FALSE),"")</f>
        <v/>
      </c>
      <c r="AC62" s="11" t="str">
        <f>IFERROR(VLOOKUP($A62,'All Running Order'!$A$6:$CY$64,AC$102,FALSE),"")</f>
        <v/>
      </c>
      <c r="AD62" s="11" t="str">
        <f>IFERROR(VLOOKUP($A62,'All Running Order'!$A$6:$CY$64,AD$102,FALSE),"")</f>
        <v/>
      </c>
      <c r="AE62" s="11" t="str">
        <f>IFERROR(VLOOKUP($A62,'All Running Order'!$A$6:$CY$64,AE$102,FALSE),"")</f>
        <v/>
      </c>
      <c r="AF62" s="11" t="str">
        <f>IFERROR(VLOOKUP($A62,'All Running Order'!$A$6:$CY$64,AF$102,FALSE),"")</f>
        <v/>
      </c>
      <c r="AG62" s="11" t="str">
        <f>IFERROR(VLOOKUP($A62,'All Running Order'!$A$6:$CY$64,AG$102,FALSE),"")</f>
        <v/>
      </c>
      <c r="AH62" s="11" t="str">
        <f>IFERROR(VLOOKUP($A62,'All Running Order'!$A$6:$CY$64,AH$102,FALSE),"")</f>
        <v/>
      </c>
      <c r="AI62" s="11" t="str">
        <f>IFERROR(VLOOKUP($A62,'All Running Order'!$A$6:$CY$64,AI$102,FALSE),"")</f>
        <v/>
      </c>
      <c r="AJ62" s="11" t="str">
        <f>IFERROR(VLOOKUP($A62,'All Running Order'!$A$6:$CY$64,AJ$102,FALSE),"")</f>
        <v/>
      </c>
      <c r="AK62" s="11" t="str">
        <f>IFERROR(VLOOKUP($A62,'All Running Order'!$A$6:$CY$64,AK$102,FALSE),"")</f>
        <v/>
      </c>
      <c r="AL62" s="11" t="str">
        <f>IFERROR(VLOOKUP($A62,'All Running Order'!$A$6:$CY$64,AL$102,FALSE),"")</f>
        <v/>
      </c>
      <c r="AM62" s="11" t="str">
        <f>IFERROR(VLOOKUP($A62,'All Running Order'!$A$6:$CY$64,AM$102,FALSE),"")</f>
        <v/>
      </c>
      <c r="AN62" s="11" t="str">
        <f>IFERROR(VLOOKUP($A62,'All Running Order'!$A$6:$CY$64,AN$102,FALSE),"")</f>
        <v/>
      </c>
      <c r="AO62" s="11" t="str">
        <f>IFERROR(VLOOKUP($A62,'All Running Order'!$A$6:$CY$64,AO$102,FALSE),"")</f>
        <v/>
      </c>
      <c r="AP62" s="11" t="str">
        <f>IFERROR(VLOOKUP($A62,'All Running Order'!$A$6:$CY$64,AP$102,FALSE),"")</f>
        <v/>
      </c>
      <c r="AQ62" s="11" t="str">
        <f>IFERROR(VLOOKUP($A62,'All Running Order'!$A$6:$CY$64,AQ$102,FALSE),"")</f>
        <v/>
      </c>
      <c r="AR62" s="11" t="str">
        <f>IFERROR(VLOOKUP($A62,'All Running Order'!$A$6:$CY$64,AR$102,FALSE),"")</f>
        <v/>
      </c>
      <c r="AS62" s="11" t="str">
        <f>IFERROR(VLOOKUP($A62,'All Running Order'!$A$6:$CY$64,AS$102,FALSE),"")</f>
        <v/>
      </c>
      <c r="AT62" s="11" t="str">
        <f>IFERROR(VLOOKUP($A62,'All Running Order'!$A$6:$CY$64,AT$102,FALSE),"")</f>
        <v/>
      </c>
      <c r="AU62" s="11" t="str">
        <f>IFERROR(VLOOKUP($A62,'All Running Order'!$A$6:$CY$64,AU$102,FALSE),"")</f>
        <v/>
      </c>
      <c r="AV62" s="11" t="str">
        <f>IFERROR(VLOOKUP($A62,'All Running Order'!$A$6:$CY$64,AV$102,FALSE),"")</f>
        <v/>
      </c>
      <c r="AW62" s="11" t="str">
        <f>IFERROR(VLOOKUP($A62,'All Running Order'!$A$6:$CY$64,AW$102,FALSE),"")</f>
        <v/>
      </c>
      <c r="AX62" s="11" t="str">
        <f>IFERROR(VLOOKUP($A62,'All Running Order'!$A$6:$CY$64,AX$102,FALSE),"")</f>
        <v/>
      </c>
      <c r="AY62" s="11" t="str">
        <f>IFERROR(VLOOKUP($A62,'All Running Order'!$A$6:$CY$64,AY$102,FALSE),"")</f>
        <v/>
      </c>
      <c r="AZ62" s="11" t="str">
        <f>IFERROR(VLOOKUP($A62,'All Running Order'!$A$6:$CY$64,AZ$102,FALSE),"")</f>
        <v/>
      </c>
      <c r="BA62" s="11" t="str">
        <f>IFERROR(VLOOKUP($A62,'All Running Order'!$A$6:$CY$64,BA$102,FALSE),"")</f>
        <v/>
      </c>
      <c r="BB62" s="11" t="str">
        <f>IFERROR(VLOOKUP($A62,'All Running Order'!$A$6:$CY$64,BB$102,FALSE),"")</f>
        <v/>
      </c>
      <c r="BC62" s="11" t="str">
        <f>IFERROR(VLOOKUP($A62,'All Running Order'!$A$6:$CY$64,BC$102,FALSE),"")</f>
        <v/>
      </c>
      <c r="BD62" s="11" t="str">
        <f>IFERROR(VLOOKUP($A62,'All Running Order'!$A$6:$CY$64,BD$102,FALSE),"")</f>
        <v/>
      </c>
      <c r="BE62" s="11" t="str">
        <f>IFERROR(VLOOKUP($A62,'All Running Order'!$A$6:$CY$64,BE$102,FALSE),"")</f>
        <v/>
      </c>
      <c r="BF62" s="11" t="str">
        <f>IFERROR(VLOOKUP($A62,'All Running Order'!$A$6:$CY$64,BF$102,FALSE),"")</f>
        <v/>
      </c>
      <c r="BG62" s="11" t="str">
        <f>IFERROR(VLOOKUP($A62,'All Running Order'!$A$6:$CY$64,BG$102,FALSE),"")</f>
        <v/>
      </c>
      <c r="BH62" s="11" t="str">
        <f>IFERROR(VLOOKUP($A62,'All Running Order'!$A$6:$CY$64,BH$102,FALSE),"")</f>
        <v/>
      </c>
      <c r="BI62" s="11" t="str">
        <f>IFERROR(VLOOKUP($A62,'All Running Order'!$A$6:$CY$64,BI$102,FALSE),"")</f>
        <v/>
      </c>
      <c r="BJ62" s="11" t="str">
        <f>IFERROR(VLOOKUP($A62,'All Running Order'!$A$6:$CY$64,BJ$102,FALSE),"")</f>
        <v/>
      </c>
      <c r="BK62" s="11" t="str">
        <f>IFERROR(VLOOKUP($A62,'All Running Order'!$A$6:$CY$64,BK$102,FALSE),"")</f>
        <v/>
      </c>
      <c r="BL62" s="11" t="str">
        <f>IFERROR(VLOOKUP($A62,'All Running Order'!$A$6:$CY$64,BL$102,FALSE),"")</f>
        <v/>
      </c>
      <c r="BM62" s="11" t="str">
        <f>IFERROR(VLOOKUP($A62,'All Running Order'!$A$6:$CY$64,BM$102,FALSE),"")</f>
        <v/>
      </c>
      <c r="BN62" s="11" t="str">
        <f>IFERROR(VLOOKUP($A62,'All Running Order'!$A$6:$CY$64,BN$102,FALSE),"")</f>
        <v/>
      </c>
      <c r="BO62" s="11" t="str">
        <f>IFERROR(VLOOKUP($A62,'All Running Order'!$A$6:$CY$64,BO$102,FALSE),"")</f>
        <v/>
      </c>
      <c r="BP62" s="11" t="str">
        <f>IFERROR(VLOOKUP($A62,'All Running Order'!$A$6:$CY$64,BP$102,FALSE),"")</f>
        <v/>
      </c>
      <c r="BQ62" s="11" t="str">
        <f>IFERROR(VLOOKUP($A62,'All Running Order'!$A$6:$CY$64,BQ$102,FALSE),"")</f>
        <v/>
      </c>
      <c r="BR62" s="11" t="str">
        <f>IFERROR(VLOOKUP($A62,'All Running Order'!$A$6:$CY$64,BR$102,FALSE),"")</f>
        <v/>
      </c>
      <c r="BS62" s="11" t="str">
        <f>IFERROR(VLOOKUP($A62,'All Running Order'!$A$6:$CY$64,BS$102,FALSE),"")</f>
        <v/>
      </c>
      <c r="BT62" s="11" t="str">
        <f>IFERROR(VLOOKUP($A62,'All Running Order'!$A$6:$CY$64,BT$102,FALSE),"")</f>
        <v/>
      </c>
      <c r="BU62" s="11" t="str">
        <f>IFERROR(VLOOKUP($A62,'All Running Order'!$A$6:$CY$64,BU$102,FALSE),"")</f>
        <v/>
      </c>
      <c r="BV62" s="11" t="str">
        <f>IFERROR(VLOOKUP($A62,'All Running Order'!$A$6:$CY$64,BV$102,FALSE),"")</f>
        <v/>
      </c>
      <c r="BW62" s="11" t="str">
        <f>IFERROR(VLOOKUP($A62,'All Running Order'!$A$6:$CY$64,BW$102,FALSE),"")</f>
        <v/>
      </c>
      <c r="BX62" s="11" t="str">
        <f>IFERROR(VLOOKUP($A62,'All Running Order'!$A$6:$CY$64,BX$102,FALSE),"")</f>
        <v/>
      </c>
      <c r="BY62" s="11" t="str">
        <f>IFERROR(VLOOKUP($A62,'All Running Order'!$A$6:$CY$64,BY$102,FALSE),"")</f>
        <v/>
      </c>
      <c r="BZ62" s="11" t="str">
        <f>IFERROR(VLOOKUP($A62,'All Running Order'!$A$6:$CY$64,BZ$102,FALSE),"")</f>
        <v/>
      </c>
      <c r="CA62" s="11" t="str">
        <f>IFERROR(VLOOKUP($A62,'All Running Order'!$A$6:$CY$64,CA$102,FALSE),"")</f>
        <v/>
      </c>
      <c r="CB62" s="11" t="str">
        <f>IFERROR(VLOOKUP($A62,'All Running Order'!$A$6:$CY$64,CB$102,FALSE),"")</f>
        <v/>
      </c>
      <c r="CC62" s="11" t="str">
        <f>IFERROR(VLOOKUP($A62,'All Running Order'!$A$6:$CY$64,CC$102,FALSE),"")</f>
        <v/>
      </c>
      <c r="CD62" s="11" t="str">
        <f>IFERROR(VLOOKUP($A62,'All Running Order'!$A$6:$CY$64,CD$102,FALSE),"")</f>
        <v/>
      </c>
      <c r="CE62" s="11" t="str">
        <f>IFERROR(VLOOKUP($A62,'All Running Order'!$A$6:$CY$64,CE$102,FALSE),"")</f>
        <v/>
      </c>
      <c r="CF62" s="11" t="str">
        <f>IFERROR(VLOOKUP($A62,'All Running Order'!$A$6:$CY$64,CF$102,FALSE),"")</f>
        <v/>
      </c>
      <c r="CG62" s="11" t="str">
        <f>IFERROR(VLOOKUP($A62,'All Running Order'!$A$6:$CY$64,CG$102,FALSE),"")</f>
        <v/>
      </c>
      <c r="CH62" s="11" t="str">
        <f>IFERROR(VLOOKUP($A62,'All Running Order'!$A$6:$CY$64,CH$102,FALSE),"")</f>
        <v/>
      </c>
      <c r="CI62" s="11" t="str">
        <f>IFERROR(VLOOKUP($A62,'All Running Order'!$A$6:$CY$64,CI$102,FALSE),"")</f>
        <v/>
      </c>
      <c r="CJ62" s="11" t="str">
        <f>IFERROR(VLOOKUP($A62,'All Running Order'!$A$6:$CY$64,CJ$102,FALSE),"")</f>
        <v/>
      </c>
      <c r="CK62" s="11" t="str">
        <f>IFERROR(VLOOKUP($A62,'All Running Order'!$A$6:$CY$64,CK$102,FALSE),"")</f>
        <v/>
      </c>
      <c r="CL62" s="11" t="str">
        <f>IFERROR(VLOOKUP($A62,'All Running Order'!$A$6:$CY$64,CL$102,FALSE),"")</f>
        <v/>
      </c>
      <c r="CM62" s="11" t="str">
        <f>IFERROR(VLOOKUP($A62,'All Running Order'!$A$6:$CY$64,CM$102,FALSE),"")</f>
        <v/>
      </c>
      <c r="CN62" s="11" t="str">
        <f>IFERROR(VLOOKUP($A62,'All Running Order'!$A$6:$CY$64,CN$102,FALSE),"")</f>
        <v/>
      </c>
      <c r="CO62" s="11" t="str">
        <f>IFERROR(VLOOKUP($A62,'All Running Order'!$A$6:$CY$64,CO$102,FALSE),"")</f>
        <v/>
      </c>
      <c r="CP62" s="11" t="str">
        <f>IFERROR(VLOOKUP($A62,'All Running Order'!$A$6:$CY$64,CP$102,FALSE),"")</f>
        <v/>
      </c>
      <c r="CQ62" s="11" t="str">
        <f>IFERROR(VLOOKUP($A62,'All Running Order'!$A$6:$CY$64,CQ$102,FALSE),"")</f>
        <v/>
      </c>
      <c r="CR62" s="11" t="str">
        <f>IFERROR(VLOOKUP($A62,'All Running Order'!$A$6:$CY$64,CR$102,FALSE),"")</f>
        <v/>
      </c>
      <c r="CS62" s="11" t="str">
        <f>IFERROR(VLOOKUP($A62,'All Running Order'!$A$6:$CY$64,CS$102,FALSE),"")</f>
        <v/>
      </c>
      <c r="CT62" s="11" t="str">
        <f>IFERROR(VLOOKUP($A62,'All Running Order'!$A$6:$CY$64,CT$102,FALSE),"")</f>
        <v/>
      </c>
      <c r="CU62" s="11" t="str">
        <f>IFERROR(VLOOKUP($A62,'All Running Order'!$A$6:$CY$64,CU$102,FALSE),"")</f>
        <v/>
      </c>
      <c r="CV62" s="11" t="str">
        <f>IFERROR(VLOOKUP($A62,'All Running Order'!$A$6:$CY$64,CV$102,FALSE),"")</f>
        <v/>
      </c>
      <c r="CW62" s="11" t="str">
        <f>IFERROR(VLOOKUP($A62,'All Running Order'!$A$6:$CY$64,CW$102,FALSE),"")</f>
        <v/>
      </c>
      <c r="CX62" s="11" t="str">
        <f>IFERROR(VLOOKUP($A62,'All Running Order'!$A$6:$CY$64,CX$102,FALSE),"")</f>
        <v/>
      </c>
      <c r="CY62" s="11" t="str">
        <f>IFERROR(VLOOKUP($A62,'All Running Order'!$A$6:$CY$64,CY$102,FALSE),"")</f>
        <v/>
      </c>
    </row>
    <row r="63" spans="1:103" x14ac:dyDescent="0.45">
      <c r="A63" s="2">
        <v>58</v>
      </c>
      <c r="B63" s="11" t="str">
        <f>IFERROR(VLOOKUP($A63,'All Running Order'!$A$6:$CY$64,B$102,FALSE),"")</f>
        <v/>
      </c>
      <c r="C63" s="11" t="str">
        <f>IFERROR(VLOOKUP($A63,'All Running Order'!$A$6:$CY$64,C$102,FALSE),"")</f>
        <v/>
      </c>
      <c r="D63" s="11" t="str">
        <f>IFERROR(VLOOKUP($A63,'All Running Order'!$A$6:$CY$64,D$102,FALSE),"")</f>
        <v/>
      </c>
      <c r="E63" s="11" t="str">
        <f>IFERROR(VLOOKUP($A63,'All Running Order'!$A$6:$CY$64,E$102,FALSE),"")</f>
        <v/>
      </c>
      <c r="F63" s="11" t="str">
        <f>IFERROR(VLOOKUP($A63,'All Running Order'!$A$6:$CY$64,F$102,FALSE),"")</f>
        <v/>
      </c>
      <c r="G63" s="11" t="str">
        <f>IFERROR(VLOOKUP($A63,'All Running Order'!$A$6:$CY$64,G$102,FALSE),"")</f>
        <v/>
      </c>
      <c r="H63" s="11" t="str">
        <f>IFERROR(VLOOKUP($A63,'All Running Order'!$A$6:$CY$64,H$102,FALSE),"")</f>
        <v/>
      </c>
      <c r="I63" s="11" t="str">
        <f>IFERROR(VLOOKUP($A63,'All Running Order'!$A$6:$CY$64,I$102,FALSE),"")</f>
        <v/>
      </c>
      <c r="J63" s="11" t="str">
        <f>IFERROR(VLOOKUP($A63,'All Running Order'!$A$6:$CY$64,J$102,FALSE),"")</f>
        <v/>
      </c>
      <c r="K63" s="11" t="str">
        <f>IFERROR(VLOOKUP($A63,'All Running Order'!$A$6:$CY$64,K$102,FALSE),"")</f>
        <v/>
      </c>
      <c r="L63" s="11" t="str">
        <f>IFERROR(VLOOKUP($A63,'All Running Order'!$A$6:$CY$64,L$102,FALSE),"")</f>
        <v/>
      </c>
      <c r="M63" s="11" t="str">
        <f>IFERROR(VLOOKUP($A63,'All Running Order'!$A$6:$CY$64,M$102,FALSE),"")</f>
        <v/>
      </c>
      <c r="N63" s="11" t="str">
        <f>IFERROR(VLOOKUP($A63,'All Running Order'!$A$6:$CY$64,N$102,FALSE),"")</f>
        <v/>
      </c>
      <c r="O63" s="11" t="str">
        <f>IFERROR(VLOOKUP($A63,'All Running Order'!$A$6:$CY$64,O$102,FALSE),"")</f>
        <v/>
      </c>
      <c r="P63" s="11" t="str">
        <f>IFERROR(VLOOKUP($A63,'All Running Order'!$A$6:$CY$64,P$102,FALSE),"")</f>
        <v/>
      </c>
      <c r="Q63" s="11" t="str">
        <f>IFERROR(VLOOKUP($A63,'All Running Order'!$A$6:$CY$64,Q$102,FALSE),"")</f>
        <v/>
      </c>
      <c r="R63" s="11" t="str">
        <f>IFERROR(VLOOKUP($A63,'All Running Order'!$A$6:$CY$64,R$102,FALSE),"")</f>
        <v/>
      </c>
      <c r="S63" s="11" t="str">
        <f>IFERROR(VLOOKUP($A63,'All Running Order'!$A$6:$CY$64,S$102,FALSE),"")</f>
        <v/>
      </c>
      <c r="T63" s="11" t="str">
        <f>IFERROR(VLOOKUP($A63,'All Running Order'!$A$6:$CY$64,T$102,FALSE),"")</f>
        <v/>
      </c>
      <c r="U63" s="11" t="str">
        <f>IFERROR(VLOOKUP($A63,'All Running Order'!$A$6:$CY$64,U$102,FALSE),"")</f>
        <v/>
      </c>
      <c r="V63" s="11" t="str">
        <f>IFERROR(VLOOKUP($A63,'All Running Order'!$A$6:$CY$64,V$102,FALSE),"")</f>
        <v/>
      </c>
      <c r="W63" s="11" t="str">
        <f>IFERROR(VLOOKUP($A63,'All Running Order'!$A$6:$CY$64,W$102,FALSE),"")</f>
        <v/>
      </c>
      <c r="X63" s="11" t="str">
        <f>IFERROR(VLOOKUP($A63,'All Running Order'!$A$6:$CY$64,X$102,FALSE),"")</f>
        <v/>
      </c>
      <c r="Y63" s="11" t="str">
        <f>IFERROR(VLOOKUP($A63,'All Running Order'!$A$6:$CY$64,Y$102,FALSE),"")</f>
        <v/>
      </c>
      <c r="Z63" s="11" t="str">
        <f>IFERROR(VLOOKUP($A63,'All Running Order'!$A$6:$CY$64,Z$102,FALSE),"")</f>
        <v/>
      </c>
      <c r="AA63" s="11" t="str">
        <f>IFERROR(VLOOKUP($A63,'All Running Order'!$A$6:$CY$64,AA$102,FALSE),"")</f>
        <v/>
      </c>
      <c r="AB63" s="11" t="str">
        <f>IFERROR(VLOOKUP($A63,'All Running Order'!$A$6:$CY$64,AB$102,FALSE),"")</f>
        <v/>
      </c>
      <c r="AC63" s="11" t="str">
        <f>IFERROR(VLOOKUP($A63,'All Running Order'!$A$6:$CY$64,AC$102,FALSE),"")</f>
        <v/>
      </c>
      <c r="AD63" s="11" t="str">
        <f>IFERROR(VLOOKUP($A63,'All Running Order'!$A$6:$CY$64,AD$102,FALSE),"")</f>
        <v/>
      </c>
      <c r="AE63" s="11" t="str">
        <f>IFERROR(VLOOKUP($A63,'All Running Order'!$A$6:$CY$64,AE$102,FALSE),"")</f>
        <v/>
      </c>
      <c r="AF63" s="11" t="str">
        <f>IFERROR(VLOOKUP($A63,'All Running Order'!$A$6:$CY$64,AF$102,FALSE),"")</f>
        <v/>
      </c>
      <c r="AG63" s="11" t="str">
        <f>IFERROR(VLOOKUP($A63,'All Running Order'!$A$6:$CY$64,AG$102,FALSE),"")</f>
        <v/>
      </c>
      <c r="AH63" s="11" t="str">
        <f>IFERROR(VLOOKUP($A63,'All Running Order'!$A$6:$CY$64,AH$102,FALSE),"")</f>
        <v/>
      </c>
      <c r="AI63" s="11" t="str">
        <f>IFERROR(VLOOKUP($A63,'All Running Order'!$A$6:$CY$64,AI$102,FALSE),"")</f>
        <v/>
      </c>
      <c r="AJ63" s="11" t="str">
        <f>IFERROR(VLOOKUP($A63,'All Running Order'!$A$6:$CY$64,AJ$102,FALSE),"")</f>
        <v/>
      </c>
      <c r="AK63" s="11" t="str">
        <f>IFERROR(VLOOKUP($A63,'All Running Order'!$A$6:$CY$64,AK$102,FALSE),"")</f>
        <v/>
      </c>
      <c r="AL63" s="11" t="str">
        <f>IFERROR(VLOOKUP($A63,'All Running Order'!$A$6:$CY$64,AL$102,FALSE),"")</f>
        <v/>
      </c>
      <c r="AM63" s="11" t="str">
        <f>IFERROR(VLOOKUP($A63,'All Running Order'!$A$6:$CY$64,AM$102,FALSE),"")</f>
        <v/>
      </c>
      <c r="AN63" s="11" t="str">
        <f>IFERROR(VLOOKUP($A63,'All Running Order'!$A$6:$CY$64,AN$102,FALSE),"")</f>
        <v/>
      </c>
      <c r="AO63" s="11" t="str">
        <f>IFERROR(VLOOKUP($A63,'All Running Order'!$A$6:$CY$64,AO$102,FALSE),"")</f>
        <v/>
      </c>
      <c r="AP63" s="11" t="str">
        <f>IFERROR(VLOOKUP($A63,'All Running Order'!$A$6:$CY$64,AP$102,FALSE),"")</f>
        <v/>
      </c>
      <c r="AQ63" s="11" t="str">
        <f>IFERROR(VLOOKUP($A63,'All Running Order'!$A$6:$CY$64,AQ$102,FALSE),"")</f>
        <v/>
      </c>
      <c r="AR63" s="11" t="str">
        <f>IFERROR(VLOOKUP($A63,'All Running Order'!$A$6:$CY$64,AR$102,FALSE),"")</f>
        <v/>
      </c>
      <c r="AS63" s="11" t="str">
        <f>IFERROR(VLOOKUP($A63,'All Running Order'!$A$6:$CY$64,AS$102,FALSE),"")</f>
        <v/>
      </c>
      <c r="AT63" s="11" t="str">
        <f>IFERROR(VLOOKUP($A63,'All Running Order'!$A$6:$CY$64,AT$102,FALSE),"")</f>
        <v/>
      </c>
      <c r="AU63" s="11" t="str">
        <f>IFERROR(VLOOKUP($A63,'All Running Order'!$A$6:$CY$64,AU$102,FALSE),"")</f>
        <v/>
      </c>
      <c r="AV63" s="11" t="str">
        <f>IFERROR(VLOOKUP($A63,'All Running Order'!$A$6:$CY$64,AV$102,FALSE),"")</f>
        <v/>
      </c>
      <c r="AW63" s="11" t="str">
        <f>IFERROR(VLOOKUP($A63,'All Running Order'!$A$6:$CY$64,AW$102,FALSE),"")</f>
        <v/>
      </c>
      <c r="AX63" s="11" t="str">
        <f>IFERROR(VLOOKUP($A63,'All Running Order'!$A$6:$CY$64,AX$102,FALSE),"")</f>
        <v/>
      </c>
      <c r="AY63" s="11" t="str">
        <f>IFERROR(VLOOKUP($A63,'All Running Order'!$A$6:$CY$64,AY$102,FALSE),"")</f>
        <v/>
      </c>
      <c r="AZ63" s="11" t="str">
        <f>IFERROR(VLOOKUP($A63,'All Running Order'!$A$6:$CY$64,AZ$102,FALSE),"")</f>
        <v/>
      </c>
      <c r="BA63" s="11" t="str">
        <f>IFERROR(VLOOKUP($A63,'All Running Order'!$A$6:$CY$64,BA$102,FALSE),"")</f>
        <v/>
      </c>
      <c r="BB63" s="11" t="str">
        <f>IFERROR(VLOOKUP($A63,'All Running Order'!$A$6:$CY$64,BB$102,FALSE),"")</f>
        <v/>
      </c>
      <c r="BC63" s="11" t="str">
        <f>IFERROR(VLOOKUP($A63,'All Running Order'!$A$6:$CY$64,BC$102,FALSE),"")</f>
        <v/>
      </c>
      <c r="BD63" s="11" t="str">
        <f>IFERROR(VLOOKUP($A63,'All Running Order'!$A$6:$CY$64,BD$102,FALSE),"")</f>
        <v/>
      </c>
      <c r="BE63" s="11" t="str">
        <f>IFERROR(VLOOKUP($A63,'All Running Order'!$A$6:$CY$64,BE$102,FALSE),"")</f>
        <v/>
      </c>
      <c r="BF63" s="11" t="str">
        <f>IFERROR(VLOOKUP($A63,'All Running Order'!$A$6:$CY$64,BF$102,FALSE),"")</f>
        <v/>
      </c>
      <c r="BG63" s="11" t="str">
        <f>IFERROR(VLOOKUP($A63,'All Running Order'!$A$6:$CY$64,BG$102,FALSE),"")</f>
        <v/>
      </c>
      <c r="BH63" s="11" t="str">
        <f>IFERROR(VLOOKUP($A63,'All Running Order'!$A$6:$CY$64,BH$102,FALSE),"")</f>
        <v/>
      </c>
      <c r="BI63" s="11" t="str">
        <f>IFERROR(VLOOKUP($A63,'All Running Order'!$A$6:$CY$64,BI$102,FALSE),"")</f>
        <v/>
      </c>
      <c r="BJ63" s="11" t="str">
        <f>IFERROR(VLOOKUP($A63,'All Running Order'!$A$6:$CY$64,BJ$102,FALSE),"")</f>
        <v/>
      </c>
      <c r="BK63" s="11" t="str">
        <f>IFERROR(VLOOKUP($A63,'All Running Order'!$A$6:$CY$64,BK$102,FALSE),"")</f>
        <v/>
      </c>
      <c r="BL63" s="11" t="str">
        <f>IFERROR(VLOOKUP($A63,'All Running Order'!$A$6:$CY$64,BL$102,FALSE),"")</f>
        <v/>
      </c>
      <c r="BM63" s="11" t="str">
        <f>IFERROR(VLOOKUP($A63,'All Running Order'!$A$6:$CY$64,BM$102,FALSE),"")</f>
        <v/>
      </c>
      <c r="BN63" s="11" t="str">
        <f>IFERROR(VLOOKUP($A63,'All Running Order'!$A$6:$CY$64,BN$102,FALSE),"")</f>
        <v/>
      </c>
      <c r="BO63" s="11" t="str">
        <f>IFERROR(VLOOKUP($A63,'All Running Order'!$A$6:$CY$64,BO$102,FALSE),"")</f>
        <v/>
      </c>
      <c r="BP63" s="11" t="str">
        <f>IFERROR(VLOOKUP($A63,'All Running Order'!$A$6:$CY$64,BP$102,FALSE),"")</f>
        <v/>
      </c>
      <c r="BQ63" s="11" t="str">
        <f>IFERROR(VLOOKUP($A63,'All Running Order'!$A$6:$CY$64,BQ$102,FALSE),"")</f>
        <v/>
      </c>
      <c r="BR63" s="11" t="str">
        <f>IFERROR(VLOOKUP($A63,'All Running Order'!$A$6:$CY$64,BR$102,FALSE),"")</f>
        <v/>
      </c>
      <c r="BS63" s="11" t="str">
        <f>IFERROR(VLOOKUP($A63,'All Running Order'!$A$6:$CY$64,BS$102,FALSE),"")</f>
        <v/>
      </c>
      <c r="BT63" s="11" t="str">
        <f>IFERROR(VLOOKUP($A63,'All Running Order'!$A$6:$CY$64,BT$102,FALSE),"")</f>
        <v/>
      </c>
      <c r="BU63" s="11" t="str">
        <f>IFERROR(VLOOKUP($A63,'All Running Order'!$A$6:$CY$64,BU$102,FALSE),"")</f>
        <v/>
      </c>
      <c r="BV63" s="11" t="str">
        <f>IFERROR(VLOOKUP($A63,'All Running Order'!$A$6:$CY$64,BV$102,FALSE),"")</f>
        <v/>
      </c>
      <c r="BW63" s="11" t="str">
        <f>IFERROR(VLOOKUP($A63,'All Running Order'!$A$6:$CY$64,BW$102,FALSE),"")</f>
        <v/>
      </c>
      <c r="BX63" s="11" t="str">
        <f>IFERROR(VLOOKUP($A63,'All Running Order'!$A$6:$CY$64,BX$102,FALSE),"")</f>
        <v/>
      </c>
      <c r="BY63" s="11" t="str">
        <f>IFERROR(VLOOKUP($A63,'All Running Order'!$A$6:$CY$64,BY$102,FALSE),"")</f>
        <v/>
      </c>
      <c r="BZ63" s="11" t="str">
        <f>IFERROR(VLOOKUP($A63,'All Running Order'!$A$6:$CY$64,BZ$102,FALSE),"")</f>
        <v/>
      </c>
      <c r="CA63" s="11" t="str">
        <f>IFERROR(VLOOKUP($A63,'All Running Order'!$A$6:$CY$64,CA$102,FALSE),"")</f>
        <v/>
      </c>
      <c r="CB63" s="11" t="str">
        <f>IFERROR(VLOOKUP($A63,'All Running Order'!$A$6:$CY$64,CB$102,FALSE),"")</f>
        <v/>
      </c>
      <c r="CC63" s="11" t="str">
        <f>IFERROR(VLOOKUP($A63,'All Running Order'!$A$6:$CY$64,CC$102,FALSE),"")</f>
        <v/>
      </c>
      <c r="CD63" s="11" t="str">
        <f>IFERROR(VLOOKUP($A63,'All Running Order'!$A$6:$CY$64,CD$102,FALSE),"")</f>
        <v/>
      </c>
      <c r="CE63" s="11" t="str">
        <f>IFERROR(VLOOKUP($A63,'All Running Order'!$A$6:$CY$64,CE$102,FALSE),"")</f>
        <v/>
      </c>
      <c r="CF63" s="11" t="str">
        <f>IFERROR(VLOOKUP($A63,'All Running Order'!$A$6:$CY$64,CF$102,FALSE),"")</f>
        <v/>
      </c>
      <c r="CG63" s="11" t="str">
        <f>IFERROR(VLOOKUP($A63,'All Running Order'!$A$6:$CY$64,CG$102,FALSE),"")</f>
        <v/>
      </c>
      <c r="CH63" s="11" t="str">
        <f>IFERROR(VLOOKUP($A63,'All Running Order'!$A$6:$CY$64,CH$102,FALSE),"")</f>
        <v/>
      </c>
      <c r="CI63" s="11" t="str">
        <f>IFERROR(VLOOKUP($A63,'All Running Order'!$A$6:$CY$64,CI$102,FALSE),"")</f>
        <v/>
      </c>
      <c r="CJ63" s="11" t="str">
        <f>IFERROR(VLOOKUP($A63,'All Running Order'!$A$6:$CY$64,CJ$102,FALSE),"")</f>
        <v/>
      </c>
      <c r="CK63" s="11" t="str">
        <f>IFERROR(VLOOKUP($A63,'All Running Order'!$A$6:$CY$64,CK$102,FALSE),"")</f>
        <v/>
      </c>
      <c r="CL63" s="11" t="str">
        <f>IFERROR(VLOOKUP($A63,'All Running Order'!$A$6:$CY$64,CL$102,FALSE),"")</f>
        <v/>
      </c>
      <c r="CM63" s="11" t="str">
        <f>IFERROR(VLOOKUP($A63,'All Running Order'!$A$6:$CY$64,CM$102,FALSE),"")</f>
        <v/>
      </c>
      <c r="CN63" s="11" t="str">
        <f>IFERROR(VLOOKUP($A63,'All Running Order'!$A$6:$CY$64,CN$102,FALSE),"")</f>
        <v/>
      </c>
      <c r="CO63" s="11" t="str">
        <f>IFERROR(VLOOKUP($A63,'All Running Order'!$A$6:$CY$64,CO$102,FALSE),"")</f>
        <v/>
      </c>
      <c r="CP63" s="11" t="str">
        <f>IFERROR(VLOOKUP($A63,'All Running Order'!$A$6:$CY$64,CP$102,FALSE),"")</f>
        <v/>
      </c>
      <c r="CQ63" s="11" t="str">
        <f>IFERROR(VLOOKUP($A63,'All Running Order'!$A$6:$CY$64,CQ$102,FALSE),"")</f>
        <v/>
      </c>
      <c r="CR63" s="11" t="str">
        <f>IFERROR(VLOOKUP($A63,'All Running Order'!$A$6:$CY$64,CR$102,FALSE),"")</f>
        <v/>
      </c>
      <c r="CS63" s="11" t="str">
        <f>IFERROR(VLOOKUP($A63,'All Running Order'!$A$6:$CY$64,CS$102,FALSE),"")</f>
        <v/>
      </c>
      <c r="CT63" s="11" t="str">
        <f>IFERROR(VLOOKUP($A63,'All Running Order'!$A$6:$CY$64,CT$102,FALSE),"")</f>
        <v/>
      </c>
      <c r="CU63" s="11" t="str">
        <f>IFERROR(VLOOKUP($A63,'All Running Order'!$A$6:$CY$64,CU$102,FALSE),"")</f>
        <v/>
      </c>
      <c r="CV63" s="11" t="str">
        <f>IFERROR(VLOOKUP($A63,'All Running Order'!$A$6:$CY$64,CV$102,FALSE),"")</f>
        <v/>
      </c>
      <c r="CW63" s="11" t="str">
        <f>IFERROR(VLOOKUP($A63,'All Running Order'!$A$6:$CY$64,CW$102,FALSE),"")</f>
        <v/>
      </c>
      <c r="CX63" s="11" t="str">
        <f>IFERROR(VLOOKUP($A63,'All Running Order'!$A$6:$CY$64,CX$102,FALSE),"")</f>
        <v/>
      </c>
      <c r="CY63" s="11" t="str">
        <f>IFERROR(VLOOKUP($A63,'All Running Order'!$A$6:$CY$64,CY$102,FALSE),"")</f>
        <v/>
      </c>
    </row>
    <row r="64" spans="1:103" x14ac:dyDescent="0.45">
      <c r="A64" s="2">
        <v>59</v>
      </c>
      <c r="B64" s="11" t="str">
        <f>IFERROR(VLOOKUP($A64,'All Running Order'!$A$6:$CY$64,B$102,FALSE),"")</f>
        <v/>
      </c>
      <c r="C64" s="11" t="str">
        <f>IFERROR(VLOOKUP($A64,'All Running Order'!$A$6:$CY$64,C$102,FALSE),"")</f>
        <v/>
      </c>
      <c r="D64" s="11" t="str">
        <f>IFERROR(VLOOKUP($A64,'All Running Order'!$A$6:$CY$64,D$102,FALSE),"")</f>
        <v/>
      </c>
      <c r="E64" s="11" t="str">
        <f>IFERROR(VLOOKUP($A64,'All Running Order'!$A$6:$CY$64,E$102,FALSE),"")</f>
        <v/>
      </c>
      <c r="F64" s="11" t="str">
        <f>IFERROR(VLOOKUP($A64,'All Running Order'!$A$6:$CY$64,F$102,FALSE),"")</f>
        <v/>
      </c>
      <c r="G64" s="11" t="str">
        <f>IFERROR(VLOOKUP($A64,'All Running Order'!$A$6:$CY$64,G$102,FALSE),"")</f>
        <v/>
      </c>
      <c r="H64" s="11" t="str">
        <f>IFERROR(VLOOKUP($A64,'All Running Order'!$A$6:$CY$64,H$102,FALSE),"")</f>
        <v/>
      </c>
      <c r="I64" s="11" t="str">
        <f>IFERROR(VLOOKUP($A64,'All Running Order'!$A$6:$CY$64,I$102,FALSE),"")</f>
        <v/>
      </c>
      <c r="J64" s="11" t="str">
        <f>IFERROR(VLOOKUP($A64,'All Running Order'!$A$6:$CY$64,J$102,FALSE),"")</f>
        <v/>
      </c>
      <c r="K64" s="11" t="str">
        <f>IFERROR(VLOOKUP($A64,'All Running Order'!$A$6:$CY$64,K$102,FALSE),"")</f>
        <v/>
      </c>
      <c r="L64" s="11" t="str">
        <f>IFERROR(VLOOKUP($A64,'All Running Order'!$A$6:$CY$64,L$102,FALSE),"")</f>
        <v/>
      </c>
      <c r="M64" s="11" t="str">
        <f>IFERROR(VLOOKUP($A64,'All Running Order'!$A$6:$CY$64,M$102,FALSE),"")</f>
        <v/>
      </c>
      <c r="N64" s="11" t="str">
        <f>IFERROR(VLOOKUP($A64,'All Running Order'!$A$6:$CY$64,N$102,FALSE),"")</f>
        <v/>
      </c>
      <c r="O64" s="11" t="str">
        <f>IFERROR(VLOOKUP($A64,'All Running Order'!$A$6:$CY$64,O$102,FALSE),"")</f>
        <v/>
      </c>
      <c r="P64" s="11" t="str">
        <f>IFERROR(VLOOKUP($A64,'All Running Order'!$A$6:$CY$64,P$102,FALSE),"")</f>
        <v/>
      </c>
      <c r="Q64" s="11" t="str">
        <f>IFERROR(VLOOKUP($A64,'All Running Order'!$A$6:$CY$64,Q$102,FALSE),"")</f>
        <v/>
      </c>
      <c r="R64" s="11" t="str">
        <f>IFERROR(VLOOKUP($A64,'All Running Order'!$A$6:$CY$64,R$102,FALSE),"")</f>
        <v/>
      </c>
      <c r="S64" s="11" t="str">
        <f>IFERROR(VLOOKUP($A64,'All Running Order'!$A$6:$CY$64,S$102,FALSE),"")</f>
        <v/>
      </c>
      <c r="T64" s="11" t="str">
        <f>IFERROR(VLOOKUP($A64,'All Running Order'!$A$6:$CY$64,T$102,FALSE),"")</f>
        <v/>
      </c>
      <c r="U64" s="11" t="str">
        <f>IFERROR(VLOOKUP($A64,'All Running Order'!$A$6:$CY$64,U$102,FALSE),"")</f>
        <v/>
      </c>
      <c r="V64" s="11" t="str">
        <f>IFERROR(VLOOKUP($A64,'All Running Order'!$A$6:$CY$64,V$102,FALSE),"")</f>
        <v/>
      </c>
      <c r="W64" s="11" t="str">
        <f>IFERROR(VLOOKUP($A64,'All Running Order'!$A$6:$CY$64,W$102,FALSE),"")</f>
        <v/>
      </c>
      <c r="X64" s="11" t="str">
        <f>IFERROR(VLOOKUP($A64,'All Running Order'!$A$6:$CY$64,X$102,FALSE),"")</f>
        <v/>
      </c>
      <c r="Y64" s="11" t="str">
        <f>IFERROR(VLOOKUP($A64,'All Running Order'!$A$6:$CY$64,Y$102,FALSE),"")</f>
        <v/>
      </c>
      <c r="Z64" s="11" t="str">
        <f>IFERROR(VLOOKUP($A64,'All Running Order'!$A$6:$CY$64,Z$102,FALSE),"")</f>
        <v/>
      </c>
      <c r="AA64" s="11" t="str">
        <f>IFERROR(VLOOKUP($A64,'All Running Order'!$A$6:$CY$64,AA$102,FALSE),"")</f>
        <v/>
      </c>
      <c r="AB64" s="11" t="str">
        <f>IFERROR(VLOOKUP($A64,'All Running Order'!$A$6:$CY$64,AB$102,FALSE),"")</f>
        <v/>
      </c>
      <c r="AC64" s="11" t="str">
        <f>IFERROR(VLOOKUP($A64,'All Running Order'!$A$6:$CY$64,AC$102,FALSE),"")</f>
        <v/>
      </c>
      <c r="AD64" s="11" t="str">
        <f>IFERROR(VLOOKUP($A64,'All Running Order'!$A$6:$CY$64,AD$102,FALSE),"")</f>
        <v/>
      </c>
      <c r="AE64" s="11" t="str">
        <f>IFERROR(VLOOKUP($A64,'All Running Order'!$A$6:$CY$64,AE$102,FALSE),"")</f>
        <v/>
      </c>
      <c r="AF64" s="11" t="str">
        <f>IFERROR(VLOOKUP($A64,'All Running Order'!$A$6:$CY$64,AF$102,FALSE),"")</f>
        <v/>
      </c>
      <c r="AG64" s="11" t="str">
        <f>IFERROR(VLOOKUP($A64,'All Running Order'!$A$6:$CY$64,AG$102,FALSE),"")</f>
        <v/>
      </c>
      <c r="AH64" s="11" t="str">
        <f>IFERROR(VLOOKUP($A64,'All Running Order'!$A$6:$CY$64,AH$102,FALSE),"")</f>
        <v/>
      </c>
      <c r="AI64" s="11" t="str">
        <f>IFERROR(VLOOKUP($A64,'All Running Order'!$A$6:$CY$64,AI$102,FALSE),"")</f>
        <v/>
      </c>
      <c r="AJ64" s="11" t="str">
        <f>IFERROR(VLOOKUP($A64,'All Running Order'!$A$6:$CY$64,AJ$102,FALSE),"")</f>
        <v/>
      </c>
      <c r="AK64" s="11" t="str">
        <f>IFERROR(VLOOKUP($A64,'All Running Order'!$A$6:$CY$64,AK$102,FALSE),"")</f>
        <v/>
      </c>
      <c r="AL64" s="11" t="str">
        <f>IFERROR(VLOOKUP($A64,'All Running Order'!$A$6:$CY$64,AL$102,FALSE),"")</f>
        <v/>
      </c>
      <c r="AM64" s="11" t="str">
        <f>IFERROR(VLOOKUP($A64,'All Running Order'!$A$6:$CY$64,AM$102,FALSE),"")</f>
        <v/>
      </c>
      <c r="AN64" s="11" t="str">
        <f>IFERROR(VLOOKUP($A64,'All Running Order'!$A$6:$CY$64,AN$102,FALSE),"")</f>
        <v/>
      </c>
      <c r="AO64" s="11" t="str">
        <f>IFERROR(VLOOKUP($A64,'All Running Order'!$A$6:$CY$64,AO$102,FALSE),"")</f>
        <v/>
      </c>
      <c r="AP64" s="11" t="str">
        <f>IFERROR(VLOOKUP($A64,'All Running Order'!$A$6:$CY$64,AP$102,FALSE),"")</f>
        <v/>
      </c>
      <c r="AQ64" s="11" t="str">
        <f>IFERROR(VLOOKUP($A64,'All Running Order'!$A$6:$CY$64,AQ$102,FALSE),"")</f>
        <v/>
      </c>
      <c r="AR64" s="11" t="str">
        <f>IFERROR(VLOOKUP($A64,'All Running Order'!$A$6:$CY$64,AR$102,FALSE),"")</f>
        <v/>
      </c>
      <c r="AS64" s="11" t="str">
        <f>IFERROR(VLOOKUP($A64,'All Running Order'!$A$6:$CY$64,AS$102,FALSE),"")</f>
        <v/>
      </c>
      <c r="AT64" s="11" t="str">
        <f>IFERROR(VLOOKUP($A64,'All Running Order'!$A$6:$CY$64,AT$102,FALSE),"")</f>
        <v/>
      </c>
      <c r="AU64" s="11" t="str">
        <f>IFERROR(VLOOKUP($A64,'All Running Order'!$A$6:$CY$64,AU$102,FALSE),"")</f>
        <v/>
      </c>
      <c r="AV64" s="11" t="str">
        <f>IFERROR(VLOOKUP($A64,'All Running Order'!$A$6:$CY$64,AV$102,FALSE),"")</f>
        <v/>
      </c>
      <c r="AW64" s="11" t="str">
        <f>IFERROR(VLOOKUP($A64,'All Running Order'!$A$6:$CY$64,AW$102,FALSE),"")</f>
        <v/>
      </c>
      <c r="AX64" s="11" t="str">
        <f>IFERROR(VLOOKUP($A64,'All Running Order'!$A$6:$CY$64,AX$102,FALSE),"")</f>
        <v/>
      </c>
      <c r="AY64" s="11" t="str">
        <f>IFERROR(VLOOKUP($A64,'All Running Order'!$A$6:$CY$64,AY$102,FALSE),"")</f>
        <v/>
      </c>
      <c r="AZ64" s="11" t="str">
        <f>IFERROR(VLOOKUP($A64,'All Running Order'!$A$6:$CY$64,AZ$102,FALSE),"")</f>
        <v/>
      </c>
      <c r="BA64" s="11" t="str">
        <f>IFERROR(VLOOKUP($A64,'All Running Order'!$A$6:$CY$64,BA$102,FALSE),"")</f>
        <v/>
      </c>
      <c r="BB64" s="11" t="str">
        <f>IFERROR(VLOOKUP($A64,'All Running Order'!$A$6:$CY$64,BB$102,FALSE),"")</f>
        <v/>
      </c>
      <c r="BC64" s="11" t="str">
        <f>IFERROR(VLOOKUP($A64,'All Running Order'!$A$6:$CY$64,BC$102,FALSE),"")</f>
        <v/>
      </c>
      <c r="BD64" s="11" t="str">
        <f>IFERROR(VLOOKUP($A64,'All Running Order'!$A$6:$CY$64,BD$102,FALSE),"")</f>
        <v/>
      </c>
      <c r="BE64" s="11" t="str">
        <f>IFERROR(VLOOKUP($A64,'All Running Order'!$A$6:$CY$64,BE$102,FALSE),"")</f>
        <v/>
      </c>
      <c r="BF64" s="11" t="str">
        <f>IFERROR(VLOOKUP($A64,'All Running Order'!$A$6:$CY$64,BF$102,FALSE),"")</f>
        <v/>
      </c>
      <c r="BG64" s="11" t="str">
        <f>IFERROR(VLOOKUP($A64,'All Running Order'!$A$6:$CY$64,BG$102,FALSE),"")</f>
        <v/>
      </c>
      <c r="BH64" s="11" t="str">
        <f>IFERROR(VLOOKUP($A64,'All Running Order'!$A$6:$CY$64,BH$102,FALSE),"")</f>
        <v/>
      </c>
      <c r="BI64" s="11" t="str">
        <f>IFERROR(VLOOKUP($A64,'All Running Order'!$A$6:$CY$64,BI$102,FALSE),"")</f>
        <v/>
      </c>
      <c r="BJ64" s="11" t="str">
        <f>IFERROR(VLOOKUP($A64,'All Running Order'!$A$6:$CY$64,BJ$102,FALSE),"")</f>
        <v/>
      </c>
      <c r="BK64" s="11" t="str">
        <f>IFERROR(VLOOKUP($A64,'All Running Order'!$A$6:$CY$64,BK$102,FALSE),"")</f>
        <v/>
      </c>
      <c r="BL64" s="11" t="str">
        <f>IFERROR(VLOOKUP($A64,'All Running Order'!$A$6:$CY$64,BL$102,FALSE),"")</f>
        <v/>
      </c>
      <c r="BM64" s="11" t="str">
        <f>IFERROR(VLOOKUP($A64,'All Running Order'!$A$6:$CY$64,BM$102,FALSE),"")</f>
        <v/>
      </c>
      <c r="BN64" s="11" t="str">
        <f>IFERROR(VLOOKUP($A64,'All Running Order'!$A$6:$CY$64,BN$102,FALSE),"")</f>
        <v/>
      </c>
      <c r="BO64" s="11" t="str">
        <f>IFERROR(VLOOKUP($A64,'All Running Order'!$A$6:$CY$64,BO$102,FALSE),"")</f>
        <v/>
      </c>
      <c r="BP64" s="11" t="str">
        <f>IFERROR(VLOOKUP($A64,'All Running Order'!$A$6:$CY$64,BP$102,FALSE),"")</f>
        <v/>
      </c>
      <c r="BQ64" s="11" t="str">
        <f>IFERROR(VLOOKUP($A64,'All Running Order'!$A$6:$CY$64,BQ$102,FALSE),"")</f>
        <v/>
      </c>
      <c r="BR64" s="11" t="str">
        <f>IFERROR(VLOOKUP($A64,'All Running Order'!$A$6:$CY$64,BR$102,FALSE),"")</f>
        <v/>
      </c>
      <c r="BS64" s="11" t="str">
        <f>IFERROR(VLOOKUP($A64,'All Running Order'!$A$6:$CY$64,BS$102,FALSE),"")</f>
        <v/>
      </c>
      <c r="BT64" s="11" t="str">
        <f>IFERROR(VLOOKUP($A64,'All Running Order'!$A$6:$CY$64,BT$102,FALSE),"")</f>
        <v/>
      </c>
      <c r="BU64" s="11" t="str">
        <f>IFERROR(VLOOKUP($A64,'All Running Order'!$A$6:$CY$64,BU$102,FALSE),"")</f>
        <v/>
      </c>
      <c r="BV64" s="11" t="str">
        <f>IFERROR(VLOOKUP($A64,'All Running Order'!$A$6:$CY$64,BV$102,FALSE),"")</f>
        <v/>
      </c>
      <c r="BW64" s="11" t="str">
        <f>IFERROR(VLOOKUP($A64,'All Running Order'!$A$6:$CY$64,BW$102,FALSE),"")</f>
        <v/>
      </c>
      <c r="BX64" s="11" t="str">
        <f>IFERROR(VLOOKUP($A64,'All Running Order'!$A$6:$CY$64,BX$102,FALSE),"")</f>
        <v/>
      </c>
      <c r="BY64" s="11" t="str">
        <f>IFERROR(VLOOKUP($A64,'All Running Order'!$A$6:$CY$64,BY$102,FALSE),"")</f>
        <v/>
      </c>
      <c r="BZ64" s="11" t="str">
        <f>IFERROR(VLOOKUP($A64,'All Running Order'!$A$6:$CY$64,BZ$102,FALSE),"")</f>
        <v/>
      </c>
      <c r="CA64" s="11" t="str">
        <f>IFERROR(VLOOKUP($A64,'All Running Order'!$A$6:$CY$64,CA$102,FALSE),"")</f>
        <v/>
      </c>
      <c r="CB64" s="11" t="str">
        <f>IFERROR(VLOOKUP($A64,'All Running Order'!$A$6:$CY$64,CB$102,FALSE),"")</f>
        <v/>
      </c>
      <c r="CC64" s="11" t="str">
        <f>IFERROR(VLOOKUP($A64,'All Running Order'!$A$6:$CY$64,CC$102,FALSE),"")</f>
        <v/>
      </c>
      <c r="CD64" s="11" t="str">
        <f>IFERROR(VLOOKUP($A64,'All Running Order'!$A$6:$CY$64,CD$102,FALSE),"")</f>
        <v/>
      </c>
      <c r="CE64" s="11" t="str">
        <f>IFERROR(VLOOKUP($A64,'All Running Order'!$A$6:$CY$64,CE$102,FALSE),"")</f>
        <v/>
      </c>
      <c r="CF64" s="11" t="str">
        <f>IFERROR(VLOOKUP($A64,'All Running Order'!$A$6:$CY$64,CF$102,FALSE),"")</f>
        <v/>
      </c>
      <c r="CG64" s="11" t="str">
        <f>IFERROR(VLOOKUP($A64,'All Running Order'!$A$6:$CY$64,CG$102,FALSE),"")</f>
        <v/>
      </c>
      <c r="CH64" s="11" t="str">
        <f>IFERROR(VLOOKUP($A64,'All Running Order'!$A$6:$CY$64,CH$102,FALSE),"")</f>
        <v/>
      </c>
      <c r="CI64" s="11" t="str">
        <f>IFERROR(VLOOKUP($A64,'All Running Order'!$A$6:$CY$64,CI$102,FALSE),"")</f>
        <v/>
      </c>
      <c r="CJ64" s="11" t="str">
        <f>IFERROR(VLOOKUP($A64,'All Running Order'!$A$6:$CY$64,CJ$102,FALSE),"")</f>
        <v/>
      </c>
      <c r="CK64" s="11" t="str">
        <f>IFERROR(VLOOKUP($A64,'All Running Order'!$A$6:$CY$64,CK$102,FALSE),"")</f>
        <v/>
      </c>
      <c r="CL64" s="11" t="str">
        <f>IFERROR(VLOOKUP($A64,'All Running Order'!$A$6:$CY$64,CL$102,FALSE),"")</f>
        <v/>
      </c>
      <c r="CM64" s="11" t="str">
        <f>IFERROR(VLOOKUP($A64,'All Running Order'!$A$6:$CY$64,CM$102,FALSE),"")</f>
        <v/>
      </c>
      <c r="CN64" s="11" t="str">
        <f>IFERROR(VLOOKUP($A64,'All Running Order'!$A$6:$CY$64,CN$102,FALSE),"")</f>
        <v/>
      </c>
      <c r="CO64" s="11" t="str">
        <f>IFERROR(VLOOKUP($A64,'All Running Order'!$A$6:$CY$64,CO$102,FALSE),"")</f>
        <v/>
      </c>
      <c r="CP64" s="11" t="str">
        <f>IFERROR(VLOOKUP($A64,'All Running Order'!$A$6:$CY$64,CP$102,FALSE),"")</f>
        <v/>
      </c>
      <c r="CQ64" s="11" t="str">
        <f>IFERROR(VLOOKUP($A64,'All Running Order'!$A$6:$CY$64,CQ$102,FALSE),"")</f>
        <v/>
      </c>
      <c r="CR64" s="11" t="str">
        <f>IFERROR(VLOOKUP($A64,'All Running Order'!$A$6:$CY$64,CR$102,FALSE),"")</f>
        <v/>
      </c>
      <c r="CS64" s="11" t="str">
        <f>IFERROR(VLOOKUP($A64,'All Running Order'!$A$6:$CY$64,CS$102,FALSE),"")</f>
        <v/>
      </c>
      <c r="CT64" s="11" t="str">
        <f>IFERROR(VLOOKUP($A64,'All Running Order'!$A$6:$CY$64,CT$102,FALSE),"")</f>
        <v/>
      </c>
      <c r="CU64" s="11" t="str">
        <f>IFERROR(VLOOKUP($A64,'All Running Order'!$A$6:$CY$64,CU$102,FALSE),"")</f>
        <v/>
      </c>
      <c r="CV64" s="11" t="str">
        <f>IFERROR(VLOOKUP($A64,'All Running Order'!$A$6:$CY$64,CV$102,FALSE),"")</f>
        <v/>
      </c>
      <c r="CW64" s="11" t="str">
        <f>IFERROR(VLOOKUP($A64,'All Running Order'!$A$6:$CY$64,CW$102,FALSE),"")</f>
        <v/>
      </c>
      <c r="CX64" s="11" t="str">
        <f>IFERROR(VLOOKUP($A64,'All Running Order'!$A$6:$CY$64,CX$102,FALSE),"")</f>
        <v/>
      </c>
      <c r="CY64" s="11" t="str">
        <f>IFERROR(VLOOKUP($A64,'All Running Order'!$A$6:$CY$64,CY$102,FALSE),"")</f>
        <v/>
      </c>
    </row>
    <row r="102" spans="1:103" x14ac:dyDescent="0.45">
      <c r="A102" s="2">
        <v>1</v>
      </c>
      <c r="B102" s="2">
        <v>2</v>
      </c>
      <c r="C102" s="21">
        <v>3</v>
      </c>
      <c r="D102" s="21">
        <v>4</v>
      </c>
      <c r="E102" s="21">
        <v>5</v>
      </c>
      <c r="F102" s="2">
        <v>6</v>
      </c>
      <c r="G102" s="2">
        <v>7</v>
      </c>
      <c r="H102" s="2">
        <v>8</v>
      </c>
      <c r="I102" s="2">
        <v>9</v>
      </c>
      <c r="J102" s="2">
        <v>10</v>
      </c>
      <c r="K102" s="2">
        <v>11</v>
      </c>
      <c r="L102" s="2">
        <v>12</v>
      </c>
      <c r="M102" s="2">
        <v>13</v>
      </c>
      <c r="N102" s="2">
        <v>14</v>
      </c>
      <c r="O102" s="2">
        <v>15</v>
      </c>
      <c r="P102" s="2">
        <v>16</v>
      </c>
      <c r="Q102" s="2">
        <v>17</v>
      </c>
      <c r="R102" s="2">
        <v>18</v>
      </c>
      <c r="S102" s="2">
        <v>19</v>
      </c>
      <c r="T102" s="2">
        <v>20</v>
      </c>
      <c r="U102" s="2">
        <v>21</v>
      </c>
      <c r="V102" s="2">
        <v>22</v>
      </c>
      <c r="W102" s="2">
        <v>23</v>
      </c>
      <c r="X102" s="2">
        <v>24</v>
      </c>
      <c r="Y102" s="2">
        <v>25</v>
      </c>
      <c r="Z102" s="2">
        <v>26</v>
      </c>
      <c r="AA102" s="2">
        <v>27</v>
      </c>
      <c r="AB102" s="2">
        <v>28</v>
      </c>
      <c r="AC102" s="2">
        <v>29</v>
      </c>
      <c r="AD102" s="2">
        <v>30</v>
      </c>
      <c r="AE102" s="2">
        <v>31</v>
      </c>
      <c r="AF102" s="2">
        <v>32</v>
      </c>
      <c r="AG102" s="2">
        <v>33</v>
      </c>
      <c r="AH102" s="2">
        <v>34</v>
      </c>
      <c r="AI102" s="2">
        <v>35</v>
      </c>
      <c r="AJ102" s="2">
        <v>36</v>
      </c>
      <c r="AK102" s="2">
        <v>37</v>
      </c>
      <c r="AL102" s="2">
        <v>38</v>
      </c>
      <c r="AM102" s="2">
        <v>39</v>
      </c>
      <c r="AN102" s="2">
        <v>40</v>
      </c>
      <c r="AO102" s="2">
        <v>41</v>
      </c>
      <c r="AP102" s="2">
        <v>42</v>
      </c>
      <c r="AQ102" s="2">
        <v>43</v>
      </c>
      <c r="AR102" s="2">
        <v>44</v>
      </c>
      <c r="AS102" s="2">
        <v>45</v>
      </c>
      <c r="AT102" s="2">
        <v>46</v>
      </c>
      <c r="AU102" s="2">
        <v>47</v>
      </c>
      <c r="AV102" s="2">
        <v>48</v>
      </c>
      <c r="AW102" s="2">
        <v>49</v>
      </c>
      <c r="AX102" s="2">
        <v>50</v>
      </c>
      <c r="AY102" s="2">
        <v>51</v>
      </c>
      <c r="AZ102" s="2">
        <v>52</v>
      </c>
      <c r="BA102" s="2">
        <v>53</v>
      </c>
      <c r="BB102" s="2">
        <v>54</v>
      </c>
      <c r="BC102" s="2">
        <v>55</v>
      </c>
      <c r="BD102" s="2">
        <v>56</v>
      </c>
      <c r="BE102" s="2">
        <v>57</v>
      </c>
      <c r="BF102" s="2">
        <v>58</v>
      </c>
      <c r="BG102" s="2">
        <v>59</v>
      </c>
      <c r="BH102" s="2">
        <v>60</v>
      </c>
      <c r="BI102" s="2">
        <v>61</v>
      </c>
      <c r="BJ102" s="2">
        <v>62</v>
      </c>
      <c r="BK102" s="2">
        <v>63</v>
      </c>
      <c r="BL102" s="2">
        <v>64</v>
      </c>
      <c r="BM102" s="2">
        <v>65</v>
      </c>
      <c r="BN102" s="2">
        <v>66</v>
      </c>
      <c r="BO102" s="2">
        <v>67</v>
      </c>
      <c r="BP102" s="2">
        <v>68</v>
      </c>
      <c r="BQ102" s="2">
        <v>69</v>
      </c>
      <c r="BR102" s="2">
        <v>70</v>
      </c>
      <c r="BS102" s="2">
        <v>71</v>
      </c>
      <c r="BT102" s="2">
        <v>72</v>
      </c>
      <c r="BU102" s="2">
        <v>73</v>
      </c>
      <c r="BV102" s="2">
        <v>74</v>
      </c>
      <c r="BW102" s="2">
        <v>75</v>
      </c>
      <c r="BX102" s="2">
        <v>76</v>
      </c>
      <c r="BY102" s="2">
        <v>77</v>
      </c>
      <c r="BZ102" s="2">
        <v>78</v>
      </c>
      <c r="CA102" s="2">
        <v>79</v>
      </c>
      <c r="CB102" s="2">
        <v>80</v>
      </c>
      <c r="CC102" s="2">
        <v>81</v>
      </c>
      <c r="CD102" s="2">
        <v>82</v>
      </c>
      <c r="CE102" s="2">
        <v>83</v>
      </c>
      <c r="CF102" s="2">
        <v>84</v>
      </c>
      <c r="CG102" s="2">
        <v>85</v>
      </c>
      <c r="CH102" s="2">
        <v>86</v>
      </c>
      <c r="CI102" s="2">
        <v>87</v>
      </c>
      <c r="CJ102" s="2">
        <v>88</v>
      </c>
      <c r="CK102" s="2">
        <v>89</v>
      </c>
      <c r="CL102" s="2">
        <v>90</v>
      </c>
      <c r="CM102" s="2">
        <v>91</v>
      </c>
      <c r="CN102" s="2">
        <v>92</v>
      </c>
      <c r="CO102" s="2">
        <v>93</v>
      </c>
      <c r="CP102" s="2">
        <v>94</v>
      </c>
      <c r="CQ102" s="2">
        <v>95</v>
      </c>
      <c r="CR102" s="2">
        <v>96</v>
      </c>
      <c r="CS102" s="2">
        <v>97</v>
      </c>
      <c r="CT102" s="2">
        <v>98</v>
      </c>
      <c r="CU102" s="2">
        <v>99</v>
      </c>
      <c r="CV102" s="2">
        <v>100</v>
      </c>
      <c r="CW102" s="2">
        <v>101</v>
      </c>
      <c r="CX102" s="2">
        <v>102</v>
      </c>
      <c r="CY102" s="2">
        <v>103</v>
      </c>
    </row>
    <row r="1004" spans="5:6" x14ac:dyDescent="0.45">
      <c r="E1004" s="22" t="s">
        <v>42</v>
      </c>
    </row>
    <row r="1005" spans="5:6" x14ac:dyDescent="0.45">
      <c r="E1005" s="22" t="s">
        <v>48</v>
      </c>
      <c r="F1005" s="2" t="s">
        <v>44</v>
      </c>
    </row>
    <row r="1006" spans="5:6" x14ac:dyDescent="0.45">
      <c r="E1006" s="22" t="s">
        <v>49</v>
      </c>
      <c r="F1006" s="2" t="s">
        <v>50</v>
      </c>
    </row>
    <row r="1007" spans="5:6" x14ac:dyDescent="0.45">
      <c r="E1007" s="22" t="s">
        <v>51</v>
      </c>
    </row>
    <row r="1008" spans="5:6" x14ac:dyDescent="0.45">
      <c r="E1008" s="22" t="s">
        <v>52</v>
      </c>
    </row>
  </sheetData>
  <sheetProtection algorithmName="SHA-512" hashValue="aoEe3cmd5uHHVDAYU5Gk3NikEyrEBhY9qpGx+tpszjvPe2r8UGzs3npB1luJncyP6RqqcYGuHxbmubmS8A4O+Q==" saltValue="rKcohAXsVxPLkU0v0CE2sg==" spinCount="100000" sheet="1" formatColumns="0"/>
  <mergeCells count="36">
    <mergeCell ref="BV3:BV4"/>
    <mergeCell ref="CW3:CW4"/>
    <mergeCell ref="CK3:CK4"/>
    <mergeCell ref="CL3:CL4"/>
    <mergeCell ref="CM3:CM4"/>
    <mergeCell ref="CT3:CT4"/>
    <mergeCell ref="CU3:CU4"/>
    <mergeCell ref="CV3:CV4"/>
    <mergeCell ref="CP3:CP4"/>
    <mergeCell ref="CQ3:CQ4"/>
    <mergeCell ref="CR3:CR4"/>
    <mergeCell ref="CS3:CS4"/>
    <mergeCell ref="CN3:CN4"/>
    <mergeCell ref="CO3:CO4"/>
    <mergeCell ref="CB3:CF3"/>
    <mergeCell ref="I3:M3"/>
    <mergeCell ref="N3:N4"/>
    <mergeCell ref="O3:O4"/>
    <mergeCell ref="P3:Y3"/>
    <mergeCell ref="Z3:Z4"/>
    <mergeCell ref="AA3:AJ3"/>
    <mergeCell ref="CG3:CG4"/>
    <mergeCell ref="CI3:CI4"/>
    <mergeCell ref="CJ3:CJ4"/>
    <mergeCell ref="CH3:CH4"/>
    <mergeCell ref="AY3:BH3"/>
    <mergeCell ref="BI3:BI4"/>
    <mergeCell ref="BJ3:BJ4"/>
    <mergeCell ref="BW3:CA3"/>
    <mergeCell ref="AM3:AV3"/>
    <mergeCell ref="AW3:AW4"/>
    <mergeCell ref="AX3:AX4"/>
    <mergeCell ref="AK3:AK4"/>
    <mergeCell ref="AL3:AL4"/>
    <mergeCell ref="BK3:BT3"/>
    <mergeCell ref="BU3:BU4"/>
  </mergeCells>
  <pageMargins left="0.70866141732283472" right="0.70866141732283472" top="0.74803149606299213" bottom="0.74803149606299213" header="0.31496062992125984" footer="0.31496062992125984"/>
  <pageSetup paperSize="9" scale="2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equal" id="{A08E4964-ED6A-4661-99DB-01AB269FA832}">
            <xm:f>Constants!$B$7</xm:f>
            <x14:dxf>
              <fill>
                <patternFill>
                  <bgColor rgb="FF92D050"/>
                </patternFill>
              </fill>
            </x14:dxf>
          </x14:cfRule>
          <x14:cfRule type="cellIs" priority="3" operator="equal" id="{E479AFF3-7BAF-4BBC-B962-50C60AC8CED3}">
            <xm:f>Constants!$B$6</xm:f>
            <x14:dxf>
              <fill>
                <patternFill>
                  <bgColor rgb="FFEF8747"/>
                </patternFill>
              </fill>
            </x14:dxf>
          </x14:cfRule>
          <x14:cfRule type="cellIs" priority="4" operator="equal" id="{CEF0F239-93F3-4FF6-B45D-1D4394BD229B}">
            <xm:f>Constants!$B$5</xm:f>
            <x14:dxf>
              <fill>
                <patternFill>
                  <bgColor rgb="FF9148C8"/>
                </patternFill>
              </fill>
            </x14:dxf>
          </x14:cfRule>
          <x14:cfRule type="cellIs" priority="5" operator="equal" id="{D3D6B4E0-7289-4103-AED7-93637035EC74}">
            <xm:f>Constants!$B$4</xm:f>
            <x14:dxf>
              <fill>
                <patternFill>
                  <bgColor rgb="FFFFC000"/>
                </patternFill>
              </fill>
            </x14:dxf>
          </x14:cfRule>
          <x14:cfRule type="cellIs" priority="6" operator="equal" id="{DF8D99CF-2814-444D-8AF3-0717433A5948}">
            <xm:f>Constants!$B$3</xm:f>
            <x14:dxf>
              <fill>
                <patternFill>
                  <bgColor rgb="FF00B0F0"/>
                </patternFill>
              </fill>
            </x14:dxf>
          </x14:cfRule>
          <x14:cfRule type="cellIs" priority="7" operator="equal" id="{02B8C0BA-02A1-4B30-B201-8585EE02AA33}">
            <xm:f>Constants!$B$2</xm:f>
            <x14:dxf>
              <fill>
                <patternFill>
                  <bgColor rgb="FFFF0000"/>
                </patternFill>
              </fill>
            </x14:dxf>
          </x14:cfRule>
          <xm:sqref>CX6:CX64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CY80"/>
  <sheetViews>
    <sheetView showGridLines="0" workbookViewId="0">
      <pane xSplit="3" ySplit="5" topLeftCell="D6" activePane="bottomRight" state="frozen"/>
      <selection activeCell="H6" sqref="H6"/>
      <selection pane="topRight" activeCell="H6" sqref="H6"/>
      <selection pane="bottomLeft" activeCell="H6" sqref="H6"/>
      <selection pane="bottomRight" activeCell="D1" sqref="D1"/>
    </sheetView>
  </sheetViews>
  <sheetFormatPr defaultColWidth="9.1328125" defaultRowHeight="14.25" x14ac:dyDescent="0.45"/>
  <cols>
    <col min="1" max="1" width="2.1328125" style="2" hidden="1" customWidth="1"/>
    <col min="2" max="2" width="4.46484375" style="2" bestFit="1" customWidth="1"/>
    <col min="3" max="4" width="20.6640625" style="21" customWidth="1"/>
    <col min="5" max="5" width="15.6640625" style="21" customWidth="1"/>
    <col min="6" max="6" width="5.6640625" style="2" customWidth="1"/>
    <col min="7" max="8" width="12.33203125" style="2" customWidth="1"/>
    <col min="9" max="13" width="3" style="2" customWidth="1"/>
    <col min="14" max="14" width="7.6640625" style="2" customWidth="1"/>
    <col min="15" max="15" width="8.1328125" style="2" customWidth="1"/>
    <col min="16" max="25" width="3" style="2" customWidth="1"/>
    <col min="26" max="26" width="8.1328125" style="2" customWidth="1"/>
    <col min="27" max="36" width="3" style="2" customWidth="1"/>
    <col min="37" max="37" width="8.1328125" style="2" customWidth="1"/>
    <col min="38" max="38" width="7" style="2" customWidth="1"/>
    <col min="39" max="48" width="3" style="2" customWidth="1"/>
    <col min="49" max="49" width="8.1328125" style="2" customWidth="1"/>
    <col min="50" max="50" width="7" style="2" customWidth="1"/>
    <col min="51" max="60" width="3" style="2" customWidth="1"/>
    <col min="61" max="61" width="8.1328125" style="2" customWidth="1"/>
    <col min="62" max="62" width="7" style="2" customWidth="1"/>
    <col min="63" max="72" width="3" style="2" customWidth="1"/>
    <col min="73" max="73" width="8.1328125" style="2" customWidth="1"/>
    <col min="74" max="74" width="7.53125" style="2" bestFit="1" customWidth="1"/>
    <col min="75" max="79" width="3.6640625" style="2" customWidth="1"/>
    <col min="80" max="84" width="3.6640625" style="2" hidden="1" customWidth="1"/>
    <col min="85" max="85" width="8.46484375" style="2" hidden="1" customWidth="1"/>
    <col min="86" max="86" width="8.46484375" style="2" customWidth="1"/>
    <col min="87" max="87" width="8.46484375" style="2" hidden="1" customWidth="1"/>
    <col min="88" max="88" width="8.46484375" style="2" customWidth="1"/>
    <col min="89" max="89" width="8.46484375" style="2" hidden="1" customWidth="1"/>
    <col min="90" max="90" width="8.46484375" style="2" customWidth="1"/>
    <col min="91" max="91" width="8.46484375" style="2" hidden="1" customWidth="1"/>
    <col min="92" max="92" width="8.46484375" style="2" customWidth="1"/>
    <col min="93" max="93" width="8.46484375" style="2" hidden="1" customWidth="1"/>
    <col min="94" max="94" width="8.46484375" style="2" customWidth="1"/>
    <col min="95" max="95" width="8.46484375" style="2" hidden="1" customWidth="1"/>
    <col min="96" max="96" width="8.46484375" style="2" customWidth="1"/>
    <col min="97" max="97" width="8.46484375" style="2" hidden="1" customWidth="1"/>
    <col min="98" max="98" width="8.46484375" style="2" customWidth="1"/>
    <col min="99" max="99" width="8.46484375" style="2" hidden="1" customWidth="1"/>
    <col min="100" max="100" width="8.46484375" style="2" customWidth="1"/>
    <col min="101" max="101" width="9.33203125" style="2" hidden="1" customWidth="1"/>
    <col min="102" max="102" width="10" style="2" customWidth="1"/>
    <col min="103" max="103" width="9.86328125" style="2" customWidth="1"/>
    <col min="104" max="104" width="2" style="2" customWidth="1"/>
    <col min="105" max="105" width="8.6640625" style="2" customWidth="1"/>
    <col min="106" max="106" width="10" style="2" customWidth="1"/>
    <col min="107" max="107" width="9.86328125" style="2" customWidth="1"/>
    <col min="108" max="108" width="2" style="2" customWidth="1"/>
    <col min="109" max="109" width="8.6640625" style="2" customWidth="1"/>
    <col min="110" max="110" width="10" style="2" customWidth="1"/>
    <col min="111" max="111" width="9.86328125" style="2" customWidth="1"/>
    <col min="112" max="112" width="2" style="2" customWidth="1"/>
    <col min="113" max="113" width="8.6640625" style="2" customWidth="1"/>
    <col min="114" max="114" width="10" style="2" customWidth="1"/>
    <col min="115" max="115" width="9.86328125" style="2" customWidth="1"/>
    <col min="116" max="116" width="9.1328125" style="2" customWidth="1"/>
    <col min="117" max="117" width="2" style="2" customWidth="1"/>
    <col min="118" max="118" width="8.6640625" style="2" customWidth="1"/>
    <col min="119" max="119" width="10" style="2" customWidth="1"/>
    <col min="120" max="120" width="9.86328125" style="2" customWidth="1"/>
    <col min="121" max="121" width="2" style="2" customWidth="1"/>
    <col min="122" max="122" width="8.6640625" style="2" customWidth="1"/>
    <col min="123" max="123" width="10" style="2" customWidth="1"/>
    <col min="124" max="124" width="9.86328125" style="2" customWidth="1"/>
    <col min="125" max="125" width="2" style="2" customWidth="1"/>
    <col min="126" max="126" width="8.6640625" style="2" customWidth="1"/>
    <col min="127" max="127" width="10" style="2" customWidth="1"/>
    <col min="128" max="128" width="9.86328125" style="2" customWidth="1"/>
    <col min="129" max="129" width="2" style="2" customWidth="1"/>
    <col min="130" max="130" width="8.6640625" style="2" customWidth="1"/>
    <col min="131" max="131" width="10" style="2" customWidth="1"/>
    <col min="132" max="132" width="9.86328125" style="2" customWidth="1"/>
    <col min="133" max="133" width="2" style="2" customWidth="1"/>
    <col min="134" max="134" width="8.6640625" style="2" customWidth="1"/>
    <col min="135" max="135" width="10" style="2" customWidth="1"/>
    <col min="136" max="136" width="9.86328125" style="2" customWidth="1"/>
    <col min="137" max="137" width="2" style="2" customWidth="1"/>
    <col min="138" max="138" width="8.6640625" style="2" customWidth="1"/>
    <col min="139" max="139" width="10" style="2" customWidth="1"/>
    <col min="140" max="140" width="9.86328125" style="2" customWidth="1"/>
    <col min="141" max="141" width="2" style="2" customWidth="1"/>
    <col min="142" max="142" width="8.6640625" style="2" customWidth="1"/>
    <col min="143" max="143" width="10" style="2" customWidth="1"/>
    <col min="144" max="144" width="9.86328125" style="2" customWidth="1"/>
    <col min="145" max="147" width="9.1328125" style="2" customWidth="1"/>
    <col min="148" max="148" width="12.86328125" style="2" customWidth="1"/>
    <col min="149" max="149" width="4" style="2" customWidth="1"/>
    <col min="150" max="150" width="12.86328125" style="2" customWidth="1"/>
    <col min="151" max="151" width="4" style="2" customWidth="1"/>
    <col min="152" max="152" width="9.1328125" style="2" customWidth="1"/>
    <col min="153" max="153" width="2" style="2" customWidth="1"/>
    <col min="154" max="154" width="8.6640625" style="2" customWidth="1"/>
    <col min="155" max="155" width="10" style="2" customWidth="1"/>
    <col min="156" max="156" width="9.86328125" style="2" customWidth="1"/>
    <col min="157" max="157" width="2" style="2" customWidth="1"/>
    <col min="158" max="158" width="8.6640625" style="2" customWidth="1"/>
    <col min="159" max="159" width="10" style="2" customWidth="1"/>
    <col min="160" max="160" width="9.86328125" style="2" customWidth="1"/>
    <col min="161" max="161" width="2" style="2" customWidth="1"/>
    <col min="162" max="162" width="8.6640625" style="2" customWidth="1"/>
    <col min="163" max="163" width="10" style="2" customWidth="1"/>
    <col min="164" max="164" width="9.86328125" style="2" customWidth="1"/>
    <col min="165" max="165" width="2" style="2" customWidth="1"/>
    <col min="166" max="166" width="8.6640625" style="2" customWidth="1"/>
    <col min="167" max="167" width="10" style="2" customWidth="1"/>
    <col min="168" max="168" width="9.86328125" style="2" customWidth="1"/>
    <col min="169" max="169" width="2" style="2" customWidth="1"/>
    <col min="170" max="170" width="8.6640625" style="2" customWidth="1"/>
    <col min="171" max="171" width="10" style="2" customWidth="1"/>
    <col min="172" max="172" width="9.86328125" style="2" customWidth="1"/>
    <col min="173" max="173" width="2" style="2" customWidth="1"/>
    <col min="174" max="174" width="8.6640625" style="2" customWidth="1"/>
    <col min="175" max="175" width="10" style="2" customWidth="1"/>
    <col min="176" max="176" width="9.86328125" style="2" customWidth="1"/>
    <col min="177" max="177" width="2" style="2" customWidth="1"/>
    <col min="178" max="178" width="8.6640625" style="2" customWidth="1"/>
    <col min="179" max="179" width="10" style="2" customWidth="1"/>
    <col min="180" max="180" width="9.86328125" style="2" customWidth="1"/>
    <col min="181" max="182" width="9.1328125" style="2" customWidth="1"/>
    <col min="183" max="183" width="2" style="2" customWidth="1"/>
    <col min="184" max="184" width="8.6640625" style="2" customWidth="1"/>
    <col min="185" max="185" width="10" style="2" customWidth="1"/>
    <col min="186" max="186" width="9.86328125" style="2" customWidth="1"/>
    <col min="187" max="187" width="2" style="2" customWidth="1"/>
    <col min="188" max="188" width="8.6640625" style="2" customWidth="1"/>
    <col min="189" max="189" width="10" style="2" customWidth="1"/>
    <col min="190" max="190" width="9.86328125" style="2" customWidth="1"/>
    <col min="191" max="191" width="2" style="2" customWidth="1"/>
    <col min="192" max="192" width="8.6640625" style="2" customWidth="1"/>
    <col min="193" max="193" width="10" style="2" customWidth="1"/>
    <col min="194" max="194" width="9.86328125" style="2" customWidth="1"/>
    <col min="195" max="195" width="2" style="2" customWidth="1"/>
    <col min="196" max="196" width="8.6640625" style="2" customWidth="1"/>
    <col min="197" max="197" width="10" style="2" customWidth="1"/>
    <col min="198" max="198" width="9.86328125" style="2" customWidth="1"/>
    <col min="199" max="199" width="2" style="2" customWidth="1"/>
    <col min="200" max="200" width="8.6640625" style="2" customWidth="1"/>
    <col min="201" max="201" width="10" style="2" customWidth="1"/>
    <col min="202" max="202" width="9.86328125" style="2" customWidth="1"/>
    <col min="203" max="203" width="2" style="2" customWidth="1"/>
    <col min="204" max="204" width="8.6640625" style="2" customWidth="1"/>
    <col min="205" max="205" width="10" style="2" customWidth="1"/>
    <col min="206" max="206" width="9.86328125" style="2" customWidth="1"/>
    <col min="207" max="207" width="2" style="2" customWidth="1"/>
    <col min="208" max="208" width="8.6640625" style="2" customWidth="1"/>
    <col min="209" max="209" width="10" style="2" customWidth="1"/>
    <col min="210" max="210" width="9.86328125" style="2" customWidth="1"/>
    <col min="211" max="16384" width="9.1328125" style="2"/>
  </cols>
  <sheetData>
    <row r="1" spans="2:103" ht="28.5" x14ac:dyDescent="0.85">
      <c r="D1" s="37" t="str">
        <f>'All Running Order'!D1</f>
        <v>Robin Alexander</v>
      </c>
    </row>
    <row r="2" spans="2:103" ht="21" x14ac:dyDescent="0.65">
      <c r="D2" s="39">
        <f>'All Running Order'!D2</f>
        <v>46284</v>
      </c>
    </row>
    <row r="3" spans="2:103" ht="51.75" customHeight="1" x14ac:dyDescent="0.45">
      <c r="B3" s="18"/>
      <c r="C3" s="19"/>
      <c r="D3" s="19"/>
      <c r="E3" s="19"/>
      <c r="F3" s="18"/>
      <c r="G3" s="18"/>
      <c r="H3" s="18"/>
      <c r="I3" s="77" t="s">
        <v>0</v>
      </c>
      <c r="J3" s="77"/>
      <c r="K3" s="77"/>
      <c r="L3" s="77"/>
      <c r="M3" s="77"/>
      <c r="N3" s="75" t="s">
        <v>1</v>
      </c>
      <c r="O3" s="81" t="s">
        <v>2</v>
      </c>
      <c r="P3" s="74" t="s">
        <v>3</v>
      </c>
      <c r="Q3" s="74"/>
      <c r="R3" s="74"/>
      <c r="S3" s="74"/>
      <c r="T3" s="74"/>
      <c r="U3" s="74"/>
      <c r="V3" s="74"/>
      <c r="W3" s="74"/>
      <c r="X3" s="74"/>
      <c r="Y3" s="74"/>
      <c r="Z3" s="77" t="s">
        <v>4</v>
      </c>
      <c r="AA3" s="74" t="s">
        <v>5</v>
      </c>
      <c r="AB3" s="74"/>
      <c r="AC3" s="74"/>
      <c r="AD3" s="74"/>
      <c r="AE3" s="74"/>
      <c r="AF3" s="74"/>
      <c r="AG3" s="74"/>
      <c r="AH3" s="74"/>
      <c r="AI3" s="74"/>
      <c r="AJ3" s="74"/>
      <c r="AK3" s="77" t="s">
        <v>4</v>
      </c>
      <c r="AL3" s="77" t="s">
        <v>6</v>
      </c>
      <c r="AM3" s="74" t="s">
        <v>7</v>
      </c>
      <c r="AN3" s="74"/>
      <c r="AO3" s="74"/>
      <c r="AP3" s="74"/>
      <c r="AQ3" s="74"/>
      <c r="AR3" s="74"/>
      <c r="AS3" s="74"/>
      <c r="AT3" s="74"/>
      <c r="AU3" s="74"/>
      <c r="AV3" s="74"/>
      <c r="AW3" s="77" t="s">
        <v>4</v>
      </c>
      <c r="AX3" s="77" t="s">
        <v>6</v>
      </c>
      <c r="AY3" s="74" t="s">
        <v>41</v>
      </c>
      <c r="AZ3" s="74"/>
      <c r="BA3" s="74"/>
      <c r="BB3" s="74"/>
      <c r="BC3" s="74"/>
      <c r="BD3" s="74"/>
      <c r="BE3" s="74"/>
      <c r="BF3" s="74"/>
      <c r="BG3" s="74"/>
      <c r="BH3" s="74"/>
      <c r="BI3" s="77" t="s">
        <v>4</v>
      </c>
      <c r="BJ3" s="77" t="s">
        <v>6</v>
      </c>
      <c r="BK3" s="74" t="s">
        <v>77</v>
      </c>
      <c r="BL3" s="74"/>
      <c r="BM3" s="74"/>
      <c r="BN3" s="74"/>
      <c r="BO3" s="74"/>
      <c r="BP3" s="74"/>
      <c r="BQ3" s="74"/>
      <c r="BR3" s="74"/>
      <c r="BS3" s="74"/>
      <c r="BT3" s="74"/>
      <c r="BU3" s="77" t="s">
        <v>4</v>
      </c>
      <c r="BV3" s="77" t="s">
        <v>8</v>
      </c>
      <c r="BW3" s="78" t="s">
        <v>9</v>
      </c>
      <c r="BX3" s="79"/>
      <c r="BY3" s="79"/>
      <c r="BZ3" s="79"/>
      <c r="CA3" s="80"/>
      <c r="CB3" s="66" t="s">
        <v>78</v>
      </c>
      <c r="CC3" s="66"/>
      <c r="CD3" s="66"/>
      <c r="CE3" s="66"/>
      <c r="CF3" s="66"/>
      <c r="CG3" s="75" t="str">
        <f>CONCATENATE(,"CLASS"," ",Constants!$B$2)</f>
        <v>CLASS Red</v>
      </c>
      <c r="CH3" s="66" t="str">
        <f>'All Running Order'!CH3:CH4</f>
        <v>Position in Red CLASS</v>
      </c>
      <c r="CI3" s="66" t="str">
        <f>'All Running Order'!CI3:CI4</f>
        <v>CLASS Blue</v>
      </c>
      <c r="CJ3" s="66" t="str">
        <f>'All Running Order'!CJ3:CJ4</f>
        <v>Position in Blue CLASS</v>
      </c>
      <c r="CK3" s="66" t="str">
        <f>'All Running Order'!CK3:CK4</f>
        <v>Rookie CLASS</v>
      </c>
      <c r="CL3" s="66" t="str">
        <f>'All Running Order'!CL3:CL4</f>
        <v>Position in Rookie CLASS</v>
      </c>
      <c r="CM3" s="66" t="str">
        <f>'All Running Order'!CM3:CM4</f>
        <v>750-A CLASS</v>
      </c>
      <c r="CN3" s="66" t="str">
        <f>'All Running Order'!CN3:CN4</f>
        <v>Position in 750-A CLASS</v>
      </c>
      <c r="CO3" s="66" t="str">
        <f>'All Running Order'!CO3:CO4</f>
        <v>750-B CLASS</v>
      </c>
      <c r="CP3" s="66" t="str">
        <f>'All Running Order'!CP3:CP4</f>
        <v>Position in 750-B CLASS</v>
      </c>
      <c r="CQ3" s="66" t="str">
        <f>'All Running Order'!CQ3:CQ4</f>
        <v>750-N CLASS</v>
      </c>
      <c r="CR3" s="66" t="str">
        <f>'All Running Order'!CR3:CR4</f>
        <v>Position in 750-N CLASS</v>
      </c>
      <c r="CS3" s="66" t="str">
        <f>'All Running Order'!CS3:CS4</f>
        <v>Post-Historic Class</v>
      </c>
      <c r="CT3" s="66" t="str">
        <f>'All Running Order'!CT3:CT4</f>
        <v>Position in Post Historic CLASS</v>
      </c>
      <c r="CU3" s="66" t="str">
        <f>'All Running Order'!CU3:CU4</f>
        <v>Live Class</v>
      </c>
      <c r="CV3" s="66" t="str">
        <f>'All Running Order'!CV3:CV4</f>
        <v>Position in Live CLASS</v>
      </c>
      <c r="CW3" s="66" t="str">
        <f>'All Running Order'!CW3:CW4</f>
        <v>POSITION IN CLASS</v>
      </c>
      <c r="CX3" s="61"/>
      <c r="CY3" s="62"/>
    </row>
    <row r="4" spans="2:103" ht="16.5" customHeight="1" x14ac:dyDescent="0.45">
      <c r="B4" s="42" t="s">
        <v>20</v>
      </c>
      <c r="C4" s="43" t="s">
        <v>21</v>
      </c>
      <c r="D4" s="43" t="s">
        <v>22</v>
      </c>
      <c r="E4" s="43" t="s">
        <v>23</v>
      </c>
      <c r="F4" s="42" t="s">
        <v>24</v>
      </c>
      <c r="G4" s="42" t="s">
        <v>62</v>
      </c>
      <c r="H4" s="42" t="s">
        <v>81</v>
      </c>
      <c r="I4" s="45">
        <v>1</v>
      </c>
      <c r="J4" s="45">
        <v>2</v>
      </c>
      <c r="K4" s="45">
        <v>3</v>
      </c>
      <c r="L4" s="45">
        <v>4</v>
      </c>
      <c r="M4" s="45">
        <v>5</v>
      </c>
      <c r="N4" s="84"/>
      <c r="O4" s="83"/>
      <c r="P4" s="42" t="s">
        <v>25</v>
      </c>
      <c r="Q4" s="42" t="s">
        <v>26</v>
      </c>
      <c r="R4" s="42" t="s">
        <v>27</v>
      </c>
      <c r="S4" s="42" t="s">
        <v>28</v>
      </c>
      <c r="T4" s="42" t="s">
        <v>29</v>
      </c>
      <c r="U4" s="42" t="s">
        <v>30</v>
      </c>
      <c r="V4" s="42" t="s">
        <v>31</v>
      </c>
      <c r="W4" s="42" t="s">
        <v>32</v>
      </c>
      <c r="X4" s="42" t="s">
        <v>33</v>
      </c>
      <c r="Y4" s="42" t="s">
        <v>34</v>
      </c>
      <c r="Z4" s="75"/>
      <c r="AA4" s="42" t="s">
        <v>25</v>
      </c>
      <c r="AB4" s="42" t="s">
        <v>26</v>
      </c>
      <c r="AC4" s="42" t="s">
        <v>27</v>
      </c>
      <c r="AD4" s="42" t="s">
        <v>28</v>
      </c>
      <c r="AE4" s="42" t="s">
        <v>29</v>
      </c>
      <c r="AF4" s="42" t="s">
        <v>30</v>
      </c>
      <c r="AG4" s="42" t="s">
        <v>31</v>
      </c>
      <c r="AH4" s="42" t="s">
        <v>32</v>
      </c>
      <c r="AI4" s="42" t="s">
        <v>33</v>
      </c>
      <c r="AJ4" s="42" t="s">
        <v>34</v>
      </c>
      <c r="AK4" s="75"/>
      <c r="AL4" s="75"/>
      <c r="AM4" s="42" t="s">
        <v>25</v>
      </c>
      <c r="AN4" s="42" t="s">
        <v>26</v>
      </c>
      <c r="AO4" s="42" t="s">
        <v>27</v>
      </c>
      <c r="AP4" s="42" t="s">
        <v>28</v>
      </c>
      <c r="AQ4" s="42" t="s">
        <v>29</v>
      </c>
      <c r="AR4" s="42" t="s">
        <v>30</v>
      </c>
      <c r="AS4" s="42" t="s">
        <v>31</v>
      </c>
      <c r="AT4" s="42" t="s">
        <v>32</v>
      </c>
      <c r="AU4" s="42" t="s">
        <v>33</v>
      </c>
      <c r="AV4" s="42" t="s">
        <v>34</v>
      </c>
      <c r="AW4" s="75"/>
      <c r="AX4" s="75"/>
      <c r="AY4" s="42" t="s">
        <v>25</v>
      </c>
      <c r="AZ4" s="42" t="s">
        <v>26</v>
      </c>
      <c r="BA4" s="42" t="s">
        <v>27</v>
      </c>
      <c r="BB4" s="42" t="s">
        <v>28</v>
      </c>
      <c r="BC4" s="42" t="s">
        <v>29</v>
      </c>
      <c r="BD4" s="42" t="s">
        <v>30</v>
      </c>
      <c r="BE4" s="42" t="s">
        <v>31</v>
      </c>
      <c r="BF4" s="42" t="s">
        <v>32</v>
      </c>
      <c r="BG4" s="42" t="s">
        <v>33</v>
      </c>
      <c r="BH4" s="42" t="s">
        <v>34</v>
      </c>
      <c r="BI4" s="75"/>
      <c r="BJ4" s="75"/>
      <c r="BK4" s="42" t="s">
        <v>25</v>
      </c>
      <c r="BL4" s="42" t="s">
        <v>26</v>
      </c>
      <c r="BM4" s="42" t="s">
        <v>27</v>
      </c>
      <c r="BN4" s="42" t="s">
        <v>28</v>
      </c>
      <c r="BO4" s="42" t="s">
        <v>29</v>
      </c>
      <c r="BP4" s="42" t="s">
        <v>30</v>
      </c>
      <c r="BQ4" s="42" t="s">
        <v>31</v>
      </c>
      <c r="BR4" s="42" t="s">
        <v>32</v>
      </c>
      <c r="BS4" s="42" t="s">
        <v>33</v>
      </c>
      <c r="BT4" s="42" t="s">
        <v>34</v>
      </c>
      <c r="BU4" s="75"/>
      <c r="BV4" s="75"/>
      <c r="BW4" s="45">
        <v>1</v>
      </c>
      <c r="BX4" s="45">
        <v>2</v>
      </c>
      <c r="BY4" s="45">
        <v>3</v>
      </c>
      <c r="BZ4" s="45">
        <v>4</v>
      </c>
      <c r="CA4" s="45">
        <v>5</v>
      </c>
      <c r="CB4" s="45">
        <v>1</v>
      </c>
      <c r="CC4" s="45">
        <v>2</v>
      </c>
      <c r="CD4" s="45">
        <v>3</v>
      </c>
      <c r="CE4" s="45">
        <v>4</v>
      </c>
      <c r="CF4" s="45">
        <v>5</v>
      </c>
      <c r="CG4" s="84"/>
      <c r="CH4" s="82"/>
      <c r="CI4" s="82"/>
      <c r="CJ4" s="82"/>
      <c r="CK4" s="82"/>
      <c r="CL4" s="82"/>
      <c r="CM4" s="82"/>
      <c r="CN4" s="82"/>
      <c r="CO4" s="82"/>
      <c r="CP4" s="82"/>
      <c r="CQ4" s="82"/>
      <c r="CR4" s="82"/>
      <c r="CS4" s="82"/>
      <c r="CT4" s="82"/>
      <c r="CU4" s="82"/>
      <c r="CV4" s="82"/>
      <c r="CW4" s="82"/>
      <c r="CX4" s="63" t="str">
        <f>'All Running Order'!CX4</f>
        <v>Class</v>
      </c>
      <c r="CY4" s="64" t="str">
        <f>'All Running Order'!CY4</f>
        <v>Type</v>
      </c>
    </row>
    <row r="5" spans="2:103" ht="16.5" customHeight="1" x14ac:dyDescent="0.45">
      <c r="B5" s="24"/>
      <c r="C5" s="29" t="s">
        <v>37</v>
      </c>
      <c r="D5" s="29"/>
      <c r="E5" s="29"/>
      <c r="F5" s="30"/>
      <c r="G5" s="30"/>
      <c r="H5" s="30"/>
      <c r="I5" s="31"/>
      <c r="J5" s="31"/>
      <c r="K5" s="31"/>
      <c r="L5" s="31"/>
      <c r="M5" s="31"/>
      <c r="N5" s="31"/>
      <c r="O5" s="30" t="s">
        <v>38</v>
      </c>
      <c r="P5" s="30">
        <f>'All Running Order'!P5</f>
        <v>0</v>
      </c>
      <c r="Q5" s="30">
        <f>'All Running Order'!Q5</f>
        <v>2</v>
      </c>
      <c r="R5" s="30">
        <f>'All Running Order'!R5</f>
        <v>1</v>
      </c>
      <c r="S5" s="30">
        <f>'All Running Order'!S5</f>
        <v>0</v>
      </c>
      <c r="T5" s="30">
        <f>'All Running Order'!T5</f>
        <v>0</v>
      </c>
      <c r="U5" s="30">
        <f>'All Running Order'!U5</f>
        <v>0</v>
      </c>
      <c r="V5" s="30">
        <f>'All Running Order'!V5</f>
        <v>0</v>
      </c>
      <c r="W5" s="30">
        <f>'All Running Order'!W5</f>
        <v>0</v>
      </c>
      <c r="X5" s="30">
        <f>'All Running Order'!X5</f>
        <v>0</v>
      </c>
      <c r="Y5" s="30">
        <f>'All Running Order'!Y5</f>
        <v>0</v>
      </c>
      <c r="Z5" s="30">
        <f>'All Running Order'!Z5</f>
        <v>3</v>
      </c>
      <c r="AA5" s="30">
        <f>'All Running Order'!AA5</f>
        <v>0</v>
      </c>
      <c r="AB5" s="30">
        <f>'All Running Order'!AB5</f>
        <v>2</v>
      </c>
      <c r="AC5" s="30">
        <f>'All Running Order'!AC5</f>
        <v>1</v>
      </c>
      <c r="AD5" s="30">
        <f>'All Running Order'!AD5</f>
        <v>0</v>
      </c>
      <c r="AE5" s="30">
        <f>'All Running Order'!AE5</f>
        <v>0</v>
      </c>
      <c r="AF5" s="30">
        <f>'All Running Order'!AF5</f>
        <v>0</v>
      </c>
      <c r="AG5" s="30">
        <f>'All Running Order'!AG5</f>
        <v>0</v>
      </c>
      <c r="AH5" s="30">
        <f>'All Running Order'!AH5</f>
        <v>0</v>
      </c>
      <c r="AI5" s="30">
        <f>'All Running Order'!AI5</f>
        <v>0</v>
      </c>
      <c r="AJ5" s="30">
        <f>'All Running Order'!AJ5</f>
        <v>0</v>
      </c>
      <c r="AK5" s="30">
        <f>'All Running Order'!AK5</f>
        <v>3</v>
      </c>
      <c r="AL5" s="30">
        <f>'All Running Order'!AL5</f>
        <v>6</v>
      </c>
      <c r="AM5" s="30">
        <f>'All Running Order'!AM5</f>
        <v>0</v>
      </c>
      <c r="AN5" s="30">
        <f>'All Running Order'!AN5</f>
        <v>2</v>
      </c>
      <c r="AO5" s="30">
        <f>'All Running Order'!AO5</f>
        <v>1</v>
      </c>
      <c r="AP5" s="30">
        <f>'All Running Order'!AP5</f>
        <v>1</v>
      </c>
      <c r="AQ5" s="30">
        <f>'All Running Order'!AQ5</f>
        <v>0</v>
      </c>
      <c r="AR5" s="30">
        <f>'All Running Order'!AR5</f>
        <v>0</v>
      </c>
      <c r="AS5" s="30">
        <f>'All Running Order'!AS5</f>
        <v>0</v>
      </c>
      <c r="AT5" s="30">
        <f>'All Running Order'!AT5</f>
        <v>0</v>
      </c>
      <c r="AU5" s="30">
        <f>'All Running Order'!AU5</f>
        <v>0</v>
      </c>
      <c r="AV5" s="30">
        <f>'All Running Order'!AV5</f>
        <v>0</v>
      </c>
      <c r="AW5" s="30">
        <f>'All Running Order'!AW5</f>
        <v>4</v>
      </c>
      <c r="AX5" s="30">
        <f>'All Running Order'!AX5</f>
        <v>10</v>
      </c>
      <c r="AY5" s="30">
        <f>'All Running Order'!AY5</f>
        <v>2</v>
      </c>
      <c r="AZ5" s="30">
        <f>'All Running Order'!AZ5</f>
        <v>3</v>
      </c>
      <c r="BA5" s="30">
        <f>'All Running Order'!BA5</f>
        <v>2</v>
      </c>
      <c r="BB5" s="30">
        <f>'All Running Order'!BB5</f>
        <v>0</v>
      </c>
      <c r="BC5" s="30">
        <f>'All Running Order'!BC5</f>
        <v>1</v>
      </c>
      <c r="BD5" s="30">
        <f>'All Running Order'!BD5</f>
        <v>0</v>
      </c>
      <c r="BE5" s="30">
        <f>'All Running Order'!BE5</f>
        <v>0</v>
      </c>
      <c r="BF5" s="30">
        <f>'All Running Order'!BF5</f>
        <v>0</v>
      </c>
      <c r="BG5" s="30">
        <f>'All Running Order'!BG5</f>
        <v>0</v>
      </c>
      <c r="BH5" s="30">
        <f>'All Running Order'!BH5</f>
        <v>0</v>
      </c>
      <c r="BI5" s="30">
        <f>'All Running Order'!BI5</f>
        <v>8</v>
      </c>
      <c r="BJ5" s="30">
        <f>'All Running Order'!BJ5</f>
        <v>18</v>
      </c>
      <c r="BK5" s="30">
        <f>'All Running Order'!BK5</f>
        <v>3</v>
      </c>
      <c r="BL5" s="30">
        <f>'All Running Order'!BL5</f>
        <v>5</v>
      </c>
      <c r="BM5" s="30">
        <f>'All Running Order'!BM5</f>
        <v>0</v>
      </c>
      <c r="BN5" s="30">
        <f>'All Running Order'!BN5</f>
        <v>0</v>
      </c>
      <c r="BO5" s="30">
        <f>'All Running Order'!BO5</f>
        <v>1</v>
      </c>
      <c r="BP5" s="30">
        <f>'All Running Order'!BP5</f>
        <v>0</v>
      </c>
      <c r="BQ5" s="30">
        <f>'All Running Order'!BQ5</f>
        <v>0</v>
      </c>
      <c r="BR5" s="30">
        <f>'All Running Order'!BR5</f>
        <v>0</v>
      </c>
      <c r="BS5" s="30">
        <f>'All Running Order'!BS5</f>
        <v>0</v>
      </c>
      <c r="BT5" s="30">
        <f>'All Running Order'!BT5</f>
        <v>0</v>
      </c>
      <c r="BU5" s="30">
        <f>'All Running Order'!BU5</f>
        <v>9</v>
      </c>
      <c r="BV5" s="30">
        <f>'All Running Order'!BV5</f>
        <v>27</v>
      </c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</row>
    <row r="6" spans="2:103" customFormat="1" x14ac:dyDescent="0.45">
      <c r="B6" s="33"/>
      <c r="C6" s="33"/>
      <c r="D6" s="33"/>
      <c r="E6" s="3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33"/>
      <c r="CY6" s="33"/>
    </row>
    <row r="7" spans="2:103" customFormat="1" x14ac:dyDescent="0.45"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</row>
    <row r="8" spans="2:103" customFormat="1" x14ac:dyDescent="0.45"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</row>
    <row r="9" spans="2:103" customFormat="1" x14ac:dyDescent="0.45"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</row>
    <row r="10" spans="2:103" customFormat="1" x14ac:dyDescent="0.45"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</row>
    <row r="11" spans="2:103" customFormat="1" x14ac:dyDescent="0.45"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</row>
    <row r="12" spans="2:103" customFormat="1" x14ac:dyDescent="0.45"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</row>
    <row r="13" spans="2:103" customFormat="1" x14ac:dyDescent="0.45"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</row>
    <row r="14" spans="2:103" customFormat="1" x14ac:dyDescent="0.45"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</row>
    <row r="15" spans="2:103" customFormat="1" x14ac:dyDescent="0.45"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</row>
    <row r="16" spans="2:103" customFormat="1" x14ac:dyDescent="0.45"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</row>
    <row r="17" spans="6:101" customFormat="1" x14ac:dyDescent="0.45"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</row>
    <row r="18" spans="6:101" customFormat="1" x14ac:dyDescent="0.45"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</row>
    <row r="19" spans="6:101" customFormat="1" x14ac:dyDescent="0.45"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</row>
    <row r="20" spans="6:101" customFormat="1" x14ac:dyDescent="0.45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</row>
    <row r="21" spans="6:101" customFormat="1" x14ac:dyDescent="0.45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</row>
    <row r="22" spans="6:101" customFormat="1" x14ac:dyDescent="0.45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</row>
    <row r="23" spans="6:101" customFormat="1" x14ac:dyDescent="0.45"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</row>
    <row r="24" spans="6:101" customFormat="1" x14ac:dyDescent="0.45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</row>
    <row r="25" spans="6:101" customFormat="1" x14ac:dyDescent="0.45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</row>
    <row r="26" spans="6:101" customFormat="1" x14ac:dyDescent="0.45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</row>
    <row r="27" spans="6:101" customFormat="1" x14ac:dyDescent="0.45"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</row>
    <row r="28" spans="6:101" customFormat="1" x14ac:dyDescent="0.45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</row>
    <row r="29" spans="6:101" customFormat="1" x14ac:dyDescent="0.45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</row>
    <row r="30" spans="6:101" customFormat="1" x14ac:dyDescent="0.45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</row>
    <row r="31" spans="6:101" customFormat="1" x14ac:dyDescent="0.45"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</row>
    <row r="32" spans="6:101" customFormat="1" x14ac:dyDescent="0.45"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</row>
    <row r="33" spans="6:101" customFormat="1" x14ac:dyDescent="0.45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</row>
    <row r="34" spans="6:101" customFormat="1" x14ac:dyDescent="0.45"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</row>
    <row r="35" spans="6:101" customFormat="1" x14ac:dyDescent="0.45"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</row>
    <row r="36" spans="6:101" customFormat="1" x14ac:dyDescent="0.45"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</row>
    <row r="37" spans="6:101" customFormat="1" x14ac:dyDescent="0.45"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</row>
    <row r="38" spans="6:101" customFormat="1" x14ac:dyDescent="0.45"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</row>
    <row r="39" spans="6:101" customFormat="1" x14ac:dyDescent="0.45"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</row>
    <row r="40" spans="6:101" customFormat="1" x14ac:dyDescent="0.45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</row>
    <row r="41" spans="6:101" customFormat="1" x14ac:dyDescent="0.45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</row>
    <row r="42" spans="6:101" customFormat="1" x14ac:dyDescent="0.45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</row>
    <row r="43" spans="6:101" customFormat="1" x14ac:dyDescent="0.45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</row>
    <row r="44" spans="6:101" customFormat="1" x14ac:dyDescent="0.45"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</row>
    <row r="45" spans="6:101" customFormat="1" x14ac:dyDescent="0.45"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</row>
    <row r="46" spans="6:101" customFormat="1" x14ac:dyDescent="0.45"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</row>
    <row r="47" spans="6:101" customFormat="1" x14ac:dyDescent="0.45"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</row>
    <row r="48" spans="6:101" customFormat="1" x14ac:dyDescent="0.45"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</row>
    <row r="49" spans="6:101" customFormat="1" x14ac:dyDescent="0.45"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</row>
    <row r="50" spans="6:101" customFormat="1" x14ac:dyDescent="0.45"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</row>
    <row r="51" spans="6:101" customFormat="1" x14ac:dyDescent="0.45"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</row>
    <row r="52" spans="6:101" customFormat="1" x14ac:dyDescent="0.45"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</row>
    <row r="53" spans="6:101" customFormat="1" x14ac:dyDescent="0.45"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</row>
    <row r="54" spans="6:101" customFormat="1" x14ac:dyDescent="0.45"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</row>
    <row r="55" spans="6:101" customFormat="1" x14ac:dyDescent="0.45"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</row>
    <row r="56" spans="6:101" customFormat="1" x14ac:dyDescent="0.45"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</row>
    <row r="57" spans="6:101" customFormat="1" x14ac:dyDescent="0.45"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</row>
    <row r="58" spans="6:101" customFormat="1" x14ac:dyDescent="0.45"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</row>
    <row r="59" spans="6:101" customFormat="1" x14ac:dyDescent="0.45"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</row>
    <row r="60" spans="6:101" customFormat="1" x14ac:dyDescent="0.45"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</row>
    <row r="61" spans="6:101" customFormat="1" x14ac:dyDescent="0.45"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</row>
    <row r="62" spans="6:101" customFormat="1" x14ac:dyDescent="0.45"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</row>
    <row r="63" spans="6:101" customFormat="1" x14ac:dyDescent="0.45"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</row>
    <row r="64" spans="6:101" customFormat="1" x14ac:dyDescent="0.45"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</row>
    <row r="65" spans="6:101" customFormat="1" x14ac:dyDescent="0.45"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</row>
    <row r="66" spans="6:101" customFormat="1" x14ac:dyDescent="0.45"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</row>
    <row r="67" spans="6:101" customFormat="1" x14ac:dyDescent="0.45"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</row>
    <row r="68" spans="6:101" customFormat="1" x14ac:dyDescent="0.45"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</row>
    <row r="69" spans="6:101" customFormat="1" x14ac:dyDescent="0.45"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</row>
    <row r="70" spans="6:101" customFormat="1" x14ac:dyDescent="0.45"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</row>
    <row r="71" spans="6:101" customFormat="1" x14ac:dyDescent="0.45"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</row>
    <row r="72" spans="6:101" customFormat="1" x14ac:dyDescent="0.45"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</row>
    <row r="73" spans="6:101" customFormat="1" x14ac:dyDescent="0.45"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</row>
    <row r="74" spans="6:101" customFormat="1" x14ac:dyDescent="0.45"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</row>
    <row r="75" spans="6:101" customFormat="1" x14ac:dyDescent="0.45"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</row>
    <row r="76" spans="6:101" customFormat="1" x14ac:dyDescent="0.45"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</row>
    <row r="77" spans="6:101" customFormat="1" x14ac:dyDescent="0.45"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</row>
    <row r="78" spans="6:101" customFormat="1" x14ac:dyDescent="0.45"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</row>
    <row r="79" spans="6:101" customFormat="1" x14ac:dyDescent="0.45"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</row>
    <row r="80" spans="6:101" customFormat="1" x14ac:dyDescent="0.45"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</row>
  </sheetData>
  <sheetProtection sheet="1" formatColumns="0"/>
  <mergeCells count="36">
    <mergeCell ref="CK3:CK4"/>
    <mergeCell ref="CL3:CL4"/>
    <mergeCell ref="CM3:CM4"/>
    <mergeCell ref="CN3:CN4"/>
    <mergeCell ref="N3:N4"/>
    <mergeCell ref="AK3:AK4"/>
    <mergeCell ref="AW3:AW4"/>
    <mergeCell ref="AL3:AL4"/>
    <mergeCell ref="AM3:AV3"/>
    <mergeCell ref="AX3:AX4"/>
    <mergeCell ref="AY3:BH3"/>
    <mergeCell ref="CJ3:CJ4"/>
    <mergeCell ref="BW3:CA3"/>
    <mergeCell ref="CG3:CG4"/>
    <mergeCell ref="CB3:CF3"/>
    <mergeCell ref="CH3:CH4"/>
    <mergeCell ref="I3:M3"/>
    <mergeCell ref="O3:O4"/>
    <mergeCell ref="P3:Y3"/>
    <mergeCell ref="Z3:Z4"/>
    <mergeCell ref="AA3:AJ3"/>
    <mergeCell ref="CI3:CI4"/>
    <mergeCell ref="BI3:BI4"/>
    <mergeCell ref="BU3:BU4"/>
    <mergeCell ref="BV3:BV4"/>
    <mergeCell ref="BJ3:BJ4"/>
    <mergeCell ref="BK3:BT3"/>
    <mergeCell ref="CW3:CW4"/>
    <mergeCell ref="CO3:CO4"/>
    <mergeCell ref="CP3:CP4"/>
    <mergeCell ref="CQ3:CQ4"/>
    <mergeCell ref="CR3:CR4"/>
    <mergeCell ref="CS3:CS4"/>
    <mergeCell ref="CT3:CT4"/>
    <mergeCell ref="CU3:CU4"/>
    <mergeCell ref="CV3:CV4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6E09B-612C-4B70-850F-796EB3D8F78B}">
  <sheetPr codeName="Sheet7"/>
  <dimension ref="A1:BF60"/>
  <sheetViews>
    <sheetView topLeftCell="AD1" workbookViewId="0">
      <selection activeCell="BE5" sqref="BE5"/>
    </sheetView>
  </sheetViews>
  <sheetFormatPr defaultRowHeight="14.25" x14ac:dyDescent="0.45"/>
  <sheetData>
    <row r="1" spans="1:58" x14ac:dyDescent="0.45">
      <c r="A1" t="s">
        <v>82</v>
      </c>
      <c r="B1" t="s">
        <v>21</v>
      </c>
      <c r="C1" t="s">
        <v>22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88</v>
      </c>
      <c r="J1" t="s">
        <v>89</v>
      </c>
      <c r="K1" t="s">
        <v>90</v>
      </c>
      <c r="L1" t="s">
        <v>91</v>
      </c>
      <c r="M1" t="s">
        <v>92</v>
      </c>
      <c r="N1" t="s">
        <v>93</v>
      </c>
      <c r="O1" t="s">
        <v>94</v>
      </c>
      <c r="P1" t="s">
        <v>95</v>
      </c>
      <c r="Q1" t="s">
        <v>96</v>
      </c>
      <c r="R1" t="s">
        <v>97</v>
      </c>
      <c r="S1" t="s">
        <v>98</v>
      </c>
      <c r="T1" t="s">
        <v>99</v>
      </c>
      <c r="U1" t="s">
        <v>100</v>
      </c>
      <c r="V1" t="s">
        <v>101</v>
      </c>
      <c r="W1" t="s">
        <v>102</v>
      </c>
      <c r="X1" t="s">
        <v>103</v>
      </c>
      <c r="Y1" t="s">
        <v>104</v>
      </c>
      <c r="Z1" t="s">
        <v>105</v>
      </c>
      <c r="AA1" t="s">
        <v>106</v>
      </c>
      <c r="AB1" t="s">
        <v>107</v>
      </c>
      <c r="AC1" t="s">
        <v>108</v>
      </c>
      <c r="AD1" t="s">
        <v>109</v>
      </c>
      <c r="AE1" t="s">
        <v>110</v>
      </c>
      <c r="AF1" t="s">
        <v>111</v>
      </c>
      <c r="AG1" t="s">
        <v>112</v>
      </c>
      <c r="AH1" t="s">
        <v>113</v>
      </c>
      <c r="AI1" t="s">
        <v>114</v>
      </c>
      <c r="AJ1" t="s">
        <v>115</v>
      </c>
      <c r="AK1" t="s">
        <v>116</v>
      </c>
      <c r="AL1" t="s">
        <v>117</v>
      </c>
      <c r="AM1" t="s">
        <v>118</v>
      </c>
      <c r="AN1" t="s">
        <v>119</v>
      </c>
      <c r="AO1" t="s">
        <v>120</v>
      </c>
      <c r="AP1" t="s">
        <v>121</v>
      </c>
      <c r="AQ1" t="s">
        <v>122</v>
      </c>
      <c r="AR1" t="s">
        <v>123</v>
      </c>
      <c r="AS1" t="s">
        <v>124</v>
      </c>
      <c r="AT1" t="s">
        <v>125</v>
      </c>
      <c r="AU1" t="s">
        <v>126</v>
      </c>
      <c r="AV1" t="s">
        <v>127</v>
      </c>
      <c r="AW1" t="s">
        <v>128</v>
      </c>
      <c r="AX1" t="s">
        <v>129</v>
      </c>
      <c r="AY1" t="s">
        <v>130</v>
      </c>
      <c r="AZ1" t="s">
        <v>131</v>
      </c>
      <c r="BA1" t="s">
        <v>132</v>
      </c>
      <c r="BB1" t="s">
        <v>133</v>
      </c>
      <c r="BC1" t="s">
        <v>134</v>
      </c>
      <c r="BD1" t="s">
        <v>135</v>
      </c>
      <c r="BE1" t="s">
        <v>136</v>
      </c>
      <c r="BF1" t="s">
        <v>137</v>
      </c>
    </row>
    <row r="2" spans="1:58" x14ac:dyDescent="0.45">
      <c r="A2">
        <f>'All Running Order'!B6</f>
        <v>1</v>
      </c>
      <c r="B2" t="str">
        <f>IF('All Running Order'!C6="","",'All Running Order'!C6)</f>
        <v>John Fack</v>
      </c>
      <c r="C2" t="str">
        <f>IF('All Running Order'!D6="","",'All Running Order'!D6)</f>
        <v>Duncan Stephens</v>
      </c>
      <c r="D2" t="str">
        <f>IF('All Running Order'!E6="","",'All Running Order'!E6)</f>
        <v>MSR</v>
      </c>
      <c r="E2">
        <f>IF('All Running Order'!F6="","",'All Running Order'!F6)</f>
        <v>1640</v>
      </c>
      <c r="F2" t="str">
        <f>IF('All Running Order'!G6="","",'All Running Order'!G6)</f>
        <v>IRS</v>
      </c>
      <c r="G2" t="str">
        <f>IF('All Running Order'!H6="","",'All Running Order'!H6)</f>
        <v>Yes</v>
      </c>
      <c r="I2">
        <f>IF('All Running Order'!P6="","",'All Running Order'!P6)</f>
        <v>0</v>
      </c>
      <c r="J2">
        <f>IF('All Running Order'!Q6="","",'All Running Order'!Q6)</f>
        <v>5</v>
      </c>
      <c r="K2">
        <f>IF('All Running Order'!R6="","",'All Running Order'!R6)</f>
        <v>1</v>
      </c>
      <c r="L2">
        <f>IF('All Running Order'!S6="","",'All Running Order'!S6)</f>
        <v>1</v>
      </c>
      <c r="M2">
        <f>IF('All Running Order'!T6="","",'All Running Order'!T6)</f>
        <v>2</v>
      </c>
      <c r="N2" t="str">
        <f>IF('All Running Order'!U6="","",'All Running Order'!U6)</f>
        <v/>
      </c>
      <c r="O2" t="str">
        <f>IF('All Running Order'!V6="","",'All Running Order'!V6)</f>
        <v/>
      </c>
      <c r="P2" t="str">
        <f>IF('All Running Order'!W6="","",'All Running Order'!W6)</f>
        <v/>
      </c>
      <c r="Q2" t="str">
        <f>IF('All Running Order'!X6="","",'All Running Order'!X6)</f>
        <v/>
      </c>
      <c r="R2" t="str">
        <f>IF('All Running Order'!Y6="","",'All Running Order'!Y6)</f>
        <v/>
      </c>
      <c r="S2">
        <f>IF('All Running Order'!AA6="","",'All Running Order'!AA6)</f>
        <v>1</v>
      </c>
      <c r="T2">
        <f>IF('All Running Order'!AB6="","",'All Running Order'!AB6)</f>
        <v>3</v>
      </c>
      <c r="U2">
        <f>IF('All Running Order'!AC6="","",'All Running Order'!AC6)</f>
        <v>4</v>
      </c>
      <c r="V2">
        <f>IF('All Running Order'!AD6="","",'All Running Order'!AD6)</f>
        <v>2</v>
      </c>
      <c r="W2">
        <f>IF('All Running Order'!AE6="","",'All Running Order'!AE6)</f>
        <v>0</v>
      </c>
      <c r="X2" t="str">
        <f>IF('All Running Order'!AF6="","",'All Running Order'!AF6)</f>
        <v/>
      </c>
      <c r="Y2" t="str">
        <f>IF('All Running Order'!AG6="","",'All Running Order'!AG6)</f>
        <v/>
      </c>
      <c r="Z2" t="str">
        <f>IF('All Running Order'!AH6="","",'All Running Order'!AH6)</f>
        <v/>
      </c>
      <c r="AA2" t="str">
        <f>IF('All Running Order'!AI6="","",'All Running Order'!AI6)</f>
        <v/>
      </c>
      <c r="AB2" t="str">
        <f>IF('All Running Order'!AJ6="","",'All Running Order'!AJ6)</f>
        <v/>
      </c>
      <c r="AC2">
        <f>IF('All Running Order'!AM6="","",'All Running Order'!AM6)</f>
        <v>1</v>
      </c>
      <c r="AD2">
        <f>IF('All Running Order'!AN6="","",'All Running Order'!AN6)</f>
        <v>2</v>
      </c>
      <c r="AE2">
        <f>IF('All Running Order'!AO6="","",'All Running Order'!AO6)</f>
        <v>3</v>
      </c>
      <c r="AF2">
        <f>IF('All Running Order'!AP6="","",'All Running Order'!AP6)</f>
        <v>2</v>
      </c>
      <c r="AG2">
        <f>IF('All Running Order'!AQ6="","",'All Running Order'!AQ6)</f>
        <v>0</v>
      </c>
      <c r="AH2" t="str">
        <f>IF('All Running Order'!AR6="","",'All Running Order'!AR6)</f>
        <v/>
      </c>
      <c r="AI2" t="str">
        <f>IF('All Running Order'!AS6="","",'All Running Order'!AS6)</f>
        <v/>
      </c>
      <c r="AJ2" t="str">
        <f>IF('All Running Order'!AT6="","",'All Running Order'!AT6)</f>
        <v/>
      </c>
      <c r="AK2" t="str">
        <f>IF('All Running Order'!AU6="","",'All Running Order'!AU6)</f>
        <v/>
      </c>
      <c r="AL2" t="str">
        <f>IF('All Running Order'!AV6="","",'All Running Order'!AV6)</f>
        <v/>
      </c>
      <c r="AM2">
        <f>IF('All Running Order'!AY6="","",'All Running Order'!AY6)</f>
        <v>2</v>
      </c>
      <c r="AN2">
        <f>IF('All Running Order'!AZ6="","",'All Running Order'!AZ6)</f>
        <v>4</v>
      </c>
      <c r="AO2">
        <f>IF('All Running Order'!BA6="","",'All Running Order'!BA6)</f>
        <v>2</v>
      </c>
      <c r="AP2">
        <f>IF('All Running Order'!BB6="","",'All Running Order'!BB6)</f>
        <v>1</v>
      </c>
      <c r="AQ2">
        <f>IF('All Running Order'!BC6="","",'All Running Order'!BC6)</f>
        <v>1</v>
      </c>
      <c r="AR2" t="str">
        <f>IF('All Running Order'!BD6="","",'All Running Order'!BD6)</f>
        <v/>
      </c>
      <c r="AS2" t="str">
        <f>IF('All Running Order'!BE6="","",'All Running Order'!BE6)</f>
        <v/>
      </c>
      <c r="AT2" t="str">
        <f>IF('All Running Order'!BF6="","",'All Running Order'!BF6)</f>
        <v/>
      </c>
      <c r="AU2" t="str">
        <f>IF('All Running Order'!BG6="","",'All Running Order'!BG6)</f>
        <v/>
      </c>
      <c r="AV2" t="str">
        <f>IF('All Running Order'!BH6="","",'All Running Order'!BH6)</f>
        <v/>
      </c>
      <c r="AW2">
        <f>IF('All Running Order'!BK6="","",'All Running Order'!BK6)</f>
        <v>3</v>
      </c>
      <c r="AX2">
        <f>IF('All Running Order'!BL6="","",'All Running Order'!BL6)</f>
        <v>6</v>
      </c>
      <c r="AY2">
        <f>IF('All Running Order'!BM6="","",'All Running Order'!BM6)</f>
        <v>1</v>
      </c>
      <c r="AZ2">
        <f>IF('All Running Order'!BN6="","",'All Running Order'!BN6)</f>
        <v>2</v>
      </c>
      <c r="BA2">
        <f>IF('All Running Order'!BO6="","",'All Running Order'!BO6)</f>
        <v>3</v>
      </c>
      <c r="BB2" t="str">
        <f>IF('All Running Order'!BP6="","",'All Running Order'!BP6)</f>
        <v/>
      </c>
      <c r="BC2" t="str">
        <f>IF('All Running Order'!BQ6="","",'All Running Order'!BQ6)</f>
        <v/>
      </c>
      <c r="BD2" t="str">
        <f>IF('All Running Order'!BR6="","",'All Running Order'!BR6)</f>
        <v/>
      </c>
      <c r="BE2" t="str">
        <f>IF('All Running Order'!BS6="","",'All Running Order'!BS6)</f>
        <v/>
      </c>
      <c r="BF2" t="str">
        <f>IF('All Running Order'!BT6="","",'All Running Order'!BT6)</f>
        <v/>
      </c>
    </row>
    <row r="3" spans="1:58" x14ac:dyDescent="0.45">
      <c r="A3">
        <f>'All Running Order'!B7</f>
        <v>2</v>
      </c>
      <c r="B3" t="str">
        <f>IF('All Running Order'!C7="","",'All Running Order'!C7)</f>
        <v>Jerome Fack</v>
      </c>
      <c r="C3" t="str">
        <f>IF('All Running Order'!D7="","",'All Running Order'!D7)</f>
        <v>Steve Pritchett</v>
      </c>
      <c r="D3" t="str">
        <f>IF('All Running Order'!E7="","",'All Running Order'!E7)</f>
        <v>MSR</v>
      </c>
      <c r="E3">
        <f>IF('All Running Order'!F7="","",'All Running Order'!F7)</f>
        <v>1640</v>
      </c>
      <c r="F3" t="str">
        <f>IF('All Running Order'!G7="","",'All Running Order'!G7)</f>
        <v>IRS</v>
      </c>
      <c r="G3" t="str">
        <f>IF('All Running Order'!H7="","",'All Running Order'!H7)</f>
        <v>Yes</v>
      </c>
      <c r="I3">
        <f>IF('All Running Order'!P7="","",'All Running Order'!P7)</f>
        <v>8</v>
      </c>
      <c r="J3">
        <f>IF('All Running Order'!Q7="","",'All Running Order'!Q7)</f>
        <v>2</v>
      </c>
      <c r="K3">
        <f>IF('All Running Order'!R7="","",'All Running Order'!R7)</f>
        <v>5</v>
      </c>
      <c r="L3">
        <f>IF('All Running Order'!S7="","",'All Running Order'!S7)</f>
        <v>1</v>
      </c>
      <c r="M3">
        <f>IF('All Running Order'!T7="","",'All Running Order'!T7)</f>
        <v>2</v>
      </c>
      <c r="N3" t="str">
        <f>IF('All Running Order'!U7="","",'All Running Order'!U7)</f>
        <v/>
      </c>
      <c r="O3" t="str">
        <f>IF('All Running Order'!V7="","",'All Running Order'!V7)</f>
        <v/>
      </c>
      <c r="P3" t="str">
        <f>IF('All Running Order'!W7="","",'All Running Order'!W7)</f>
        <v/>
      </c>
      <c r="Q3" t="str">
        <f>IF('All Running Order'!X7="","",'All Running Order'!X7)</f>
        <v/>
      </c>
      <c r="R3" t="str">
        <f>IF('All Running Order'!Y7="","",'All Running Order'!Y7)</f>
        <v/>
      </c>
      <c r="S3">
        <f>IF('All Running Order'!AA7="","",'All Running Order'!AA7)</f>
        <v>5</v>
      </c>
      <c r="T3">
        <f>IF('All Running Order'!AB7="","",'All Running Order'!AB7)</f>
        <v>4</v>
      </c>
      <c r="U3">
        <f>IF('All Running Order'!AC7="","",'All Running Order'!AC7)</f>
        <v>5</v>
      </c>
      <c r="V3">
        <f>IF('All Running Order'!AD7="","",'All Running Order'!AD7)</f>
        <v>1</v>
      </c>
      <c r="W3">
        <f>IF('All Running Order'!AE7="","",'All Running Order'!AE7)</f>
        <v>0</v>
      </c>
      <c r="X3" t="str">
        <f>IF('All Running Order'!AF7="","",'All Running Order'!AF7)</f>
        <v/>
      </c>
      <c r="Y3" t="str">
        <f>IF('All Running Order'!AG7="","",'All Running Order'!AG7)</f>
        <v/>
      </c>
      <c r="Z3" t="str">
        <f>IF('All Running Order'!AH7="","",'All Running Order'!AH7)</f>
        <v/>
      </c>
      <c r="AA3" t="str">
        <f>IF('All Running Order'!AI7="","",'All Running Order'!AI7)</f>
        <v/>
      </c>
      <c r="AB3" t="str">
        <f>IF('All Running Order'!AJ7="","",'All Running Order'!AJ7)</f>
        <v/>
      </c>
      <c r="AC3">
        <f>IF('All Running Order'!AM7="","",'All Running Order'!AM7)</f>
        <v>3</v>
      </c>
      <c r="AD3">
        <f>IF('All Running Order'!AN7="","",'All Running Order'!AN7)</f>
        <v>2</v>
      </c>
      <c r="AE3">
        <f>IF('All Running Order'!AO7="","",'All Running Order'!AO7)</f>
        <v>1</v>
      </c>
      <c r="AF3">
        <f>IF('All Running Order'!AP7="","",'All Running Order'!AP7)</f>
        <v>2</v>
      </c>
      <c r="AG3">
        <f>IF('All Running Order'!AQ7="","",'All Running Order'!AQ7)</f>
        <v>0</v>
      </c>
      <c r="AH3" t="str">
        <f>IF('All Running Order'!AR7="","",'All Running Order'!AR7)</f>
        <v/>
      </c>
      <c r="AI3" t="str">
        <f>IF('All Running Order'!AS7="","",'All Running Order'!AS7)</f>
        <v/>
      </c>
      <c r="AJ3" t="str">
        <f>IF('All Running Order'!AT7="","",'All Running Order'!AT7)</f>
        <v/>
      </c>
      <c r="AK3" t="str">
        <f>IF('All Running Order'!AU7="","",'All Running Order'!AU7)</f>
        <v/>
      </c>
      <c r="AL3" t="str">
        <f>IF('All Running Order'!AV7="","",'All Running Order'!AV7)</f>
        <v/>
      </c>
      <c r="AM3">
        <f>IF('All Running Order'!AY7="","",'All Running Order'!AY7)</f>
        <v>5</v>
      </c>
      <c r="AN3">
        <f>IF('All Running Order'!AZ7="","",'All Running Order'!AZ7)</f>
        <v>6</v>
      </c>
      <c r="AO3">
        <f>IF('All Running Order'!BA7="","",'All Running Order'!BA7)</f>
        <v>2</v>
      </c>
      <c r="AP3">
        <f>IF('All Running Order'!BB7="","",'All Running Order'!BB7)</f>
        <v>2</v>
      </c>
      <c r="AQ3">
        <f>IF('All Running Order'!BC7="","",'All Running Order'!BC7)</f>
        <v>2</v>
      </c>
      <c r="AR3" t="str">
        <f>IF('All Running Order'!BD7="","",'All Running Order'!BD7)</f>
        <v/>
      </c>
      <c r="AS3" t="str">
        <f>IF('All Running Order'!BE7="","",'All Running Order'!BE7)</f>
        <v/>
      </c>
      <c r="AT3" t="str">
        <f>IF('All Running Order'!BF7="","",'All Running Order'!BF7)</f>
        <v/>
      </c>
      <c r="AU3" t="str">
        <f>IF('All Running Order'!BG7="","",'All Running Order'!BG7)</f>
        <v/>
      </c>
      <c r="AV3" t="str">
        <f>IF('All Running Order'!BH7="","",'All Running Order'!BH7)</f>
        <v/>
      </c>
      <c r="AW3">
        <f>IF('All Running Order'!BK7="","",'All Running Order'!BK7)</f>
        <v>3</v>
      </c>
      <c r="AX3">
        <f>IF('All Running Order'!BL7="","",'All Running Order'!BL7)</f>
        <v>5</v>
      </c>
      <c r="AY3">
        <f>IF('All Running Order'!BM7="","",'All Running Order'!BM7)</f>
        <v>5</v>
      </c>
      <c r="AZ3">
        <f>IF('All Running Order'!BN7="","",'All Running Order'!BN7)</f>
        <v>2</v>
      </c>
      <c r="BA3">
        <f>IF('All Running Order'!BO7="","",'All Running Order'!BO7)</f>
        <v>2</v>
      </c>
      <c r="BB3" t="str">
        <f>IF('All Running Order'!BP7="","",'All Running Order'!BP7)</f>
        <v/>
      </c>
      <c r="BC3" t="str">
        <f>IF('All Running Order'!BQ7="","",'All Running Order'!BQ7)</f>
        <v/>
      </c>
      <c r="BD3" t="str">
        <f>IF('All Running Order'!BR7="","",'All Running Order'!BR7)</f>
        <v/>
      </c>
      <c r="BE3" t="str">
        <f>IF('All Running Order'!BS7="","",'All Running Order'!BS7)</f>
        <v/>
      </c>
      <c r="BF3" t="str">
        <f>IF('All Running Order'!BT7="","",'All Running Order'!BT7)</f>
        <v/>
      </c>
    </row>
    <row r="4" spans="1:58" x14ac:dyDescent="0.45">
      <c r="A4">
        <f>'All Running Order'!B8</f>
        <v>3</v>
      </c>
      <c r="B4" t="str">
        <f>IF('All Running Order'!C8="","",'All Running Order'!C8)</f>
        <v>Simon Kingsley</v>
      </c>
      <c r="C4" t="str">
        <f>IF('All Running Order'!D8="","",'All Running Order'!D8)</f>
        <v>Sara Briggs</v>
      </c>
      <c r="D4" t="str">
        <f>IF('All Running Order'!E8="","",'All Running Order'!E8)</f>
        <v>Crossle</v>
      </c>
      <c r="E4">
        <f>IF('All Running Order'!F8="","",'All Running Order'!F8)</f>
        <v>1440</v>
      </c>
      <c r="F4" t="str">
        <f>IF('All Running Order'!G8="","",'All Running Order'!G8)</f>
        <v>IRS</v>
      </c>
      <c r="G4" t="str">
        <f>IF('All Running Order'!H8="","",'All Running Order'!H8)</f>
        <v>Yes</v>
      </c>
      <c r="I4">
        <f>IF('All Running Order'!P8="","",'All Running Order'!P8)</f>
        <v>2</v>
      </c>
      <c r="J4">
        <f>IF('All Running Order'!Q8="","",'All Running Order'!Q8)</f>
        <v>2</v>
      </c>
      <c r="K4">
        <f>IF('All Running Order'!R8="","",'All Running Order'!R8)</f>
        <v>3</v>
      </c>
      <c r="L4">
        <f>IF('All Running Order'!S8="","",'All Running Order'!S8)</f>
        <v>2</v>
      </c>
      <c r="M4">
        <f>IF('All Running Order'!T8="","",'All Running Order'!T8)</f>
        <v>2</v>
      </c>
      <c r="N4" t="str">
        <f>IF('All Running Order'!U8="","",'All Running Order'!U8)</f>
        <v/>
      </c>
      <c r="O4" t="str">
        <f>IF('All Running Order'!V8="","",'All Running Order'!V8)</f>
        <v/>
      </c>
      <c r="P4" t="str">
        <f>IF('All Running Order'!W8="","",'All Running Order'!W8)</f>
        <v/>
      </c>
      <c r="Q4" t="str">
        <f>IF('All Running Order'!X8="","",'All Running Order'!X8)</f>
        <v/>
      </c>
      <c r="R4" t="str">
        <f>IF('All Running Order'!Y8="","",'All Running Order'!Y8)</f>
        <v/>
      </c>
      <c r="S4">
        <f>IF('All Running Order'!AA8="","",'All Running Order'!AA8)</f>
        <v>5</v>
      </c>
      <c r="T4">
        <f>IF('All Running Order'!AB8="","",'All Running Order'!AB8)</f>
        <v>2</v>
      </c>
      <c r="U4">
        <f>IF('All Running Order'!AC8="","",'All Running Order'!AC8)</f>
        <v>1</v>
      </c>
      <c r="V4">
        <f>IF('All Running Order'!AD8="","",'All Running Order'!AD8)</f>
        <v>0</v>
      </c>
      <c r="W4">
        <f>IF('All Running Order'!AE8="","",'All Running Order'!AE8)</f>
        <v>1</v>
      </c>
      <c r="X4" t="str">
        <f>IF('All Running Order'!AF8="","",'All Running Order'!AF8)</f>
        <v/>
      </c>
      <c r="Y4" t="str">
        <f>IF('All Running Order'!AG8="","",'All Running Order'!AG8)</f>
        <v/>
      </c>
      <c r="Z4" t="str">
        <f>IF('All Running Order'!AH8="","",'All Running Order'!AH8)</f>
        <v/>
      </c>
      <c r="AA4" t="str">
        <f>IF('All Running Order'!AI8="","",'All Running Order'!AI8)</f>
        <v/>
      </c>
      <c r="AB4" t="str">
        <f>IF('All Running Order'!AJ8="","",'All Running Order'!AJ8)</f>
        <v/>
      </c>
      <c r="AC4">
        <f>IF('All Running Order'!AM8="","",'All Running Order'!AM8)</f>
        <v>5</v>
      </c>
      <c r="AD4">
        <f>IF('All Running Order'!AN8="","",'All Running Order'!AN8)</f>
        <v>2</v>
      </c>
      <c r="AE4">
        <f>IF('All Running Order'!AO8="","",'All Running Order'!AO8)</f>
        <v>1</v>
      </c>
      <c r="AF4">
        <f>IF('All Running Order'!AP8="","",'All Running Order'!AP8)</f>
        <v>2</v>
      </c>
      <c r="AG4">
        <f>IF('All Running Order'!AQ8="","",'All Running Order'!AQ8)</f>
        <v>1</v>
      </c>
      <c r="AH4" t="str">
        <f>IF('All Running Order'!AR8="","",'All Running Order'!AR8)</f>
        <v/>
      </c>
      <c r="AI4" t="str">
        <f>IF('All Running Order'!AS8="","",'All Running Order'!AS8)</f>
        <v/>
      </c>
      <c r="AJ4" t="str">
        <f>IF('All Running Order'!AT8="","",'All Running Order'!AT8)</f>
        <v/>
      </c>
      <c r="AK4" t="str">
        <f>IF('All Running Order'!AU8="","",'All Running Order'!AU8)</f>
        <v/>
      </c>
      <c r="AL4" t="str">
        <f>IF('All Running Order'!AV8="","",'All Running Order'!AV8)</f>
        <v/>
      </c>
      <c r="AM4">
        <f>IF('All Running Order'!AY8="","",'All Running Order'!AY8)</f>
        <v>5</v>
      </c>
      <c r="AN4">
        <f>IF('All Running Order'!AZ8="","",'All Running Order'!AZ8)</f>
        <v>5</v>
      </c>
      <c r="AO4">
        <f>IF('All Running Order'!BA8="","",'All Running Order'!BA8)</f>
        <v>4</v>
      </c>
      <c r="AP4">
        <f>IF('All Running Order'!BB8="","",'All Running Order'!BB8)</f>
        <v>2</v>
      </c>
      <c r="AQ4">
        <f>IF('All Running Order'!BC8="","",'All Running Order'!BC8)</f>
        <v>3</v>
      </c>
      <c r="AR4" t="str">
        <f>IF('All Running Order'!BD8="","",'All Running Order'!BD8)</f>
        <v/>
      </c>
      <c r="AS4" t="str">
        <f>IF('All Running Order'!BE8="","",'All Running Order'!BE8)</f>
        <v/>
      </c>
      <c r="AT4" t="str">
        <f>IF('All Running Order'!BF8="","",'All Running Order'!BF8)</f>
        <v/>
      </c>
      <c r="AU4" t="str">
        <f>IF('All Running Order'!BG8="","",'All Running Order'!BG8)</f>
        <v/>
      </c>
      <c r="AV4" t="str">
        <f>IF('All Running Order'!BH8="","",'All Running Order'!BH8)</f>
        <v/>
      </c>
      <c r="AW4">
        <f>IF('All Running Order'!BK8="","",'All Running Order'!BK8)</f>
        <v>9</v>
      </c>
      <c r="AX4">
        <f>IF('All Running Order'!BL8="","",'All Running Order'!BL8)</f>
        <v>5</v>
      </c>
      <c r="AY4">
        <f>IF('All Running Order'!BM8="","",'All Running Order'!BM8)</f>
        <v>5</v>
      </c>
      <c r="AZ4">
        <f>IF('All Running Order'!BN8="","",'All Running Order'!BN8)</f>
        <v>0</v>
      </c>
      <c r="BA4">
        <f>IF('All Running Order'!BO8="","",'All Running Order'!BO8)</f>
        <v>2</v>
      </c>
      <c r="BB4" t="str">
        <f>IF('All Running Order'!BP8="","",'All Running Order'!BP8)</f>
        <v/>
      </c>
      <c r="BC4" t="str">
        <f>IF('All Running Order'!BQ8="","",'All Running Order'!BQ8)</f>
        <v/>
      </c>
      <c r="BD4" t="str">
        <f>IF('All Running Order'!BR8="","",'All Running Order'!BR8)</f>
        <v/>
      </c>
      <c r="BE4" t="str">
        <f>IF('All Running Order'!BS8="","",'All Running Order'!BS8)</f>
        <v/>
      </c>
      <c r="BF4" t="str">
        <f>IF('All Running Order'!BT8="","",'All Running Order'!BT8)</f>
        <v/>
      </c>
    </row>
    <row r="5" spans="1:58" x14ac:dyDescent="0.45">
      <c r="A5">
        <f>'All Running Order'!B9</f>
        <v>4</v>
      </c>
      <c r="B5" t="str">
        <f>IF('All Running Order'!C9="","",'All Running Order'!C9)</f>
        <v>Andy Wilks</v>
      </c>
      <c r="C5" t="str">
        <f>IF('All Running Order'!D9="","",'All Running Order'!D9)</f>
        <v>Mark Smith</v>
      </c>
      <c r="D5" t="str">
        <f>IF('All Running Order'!E9="","",'All Running Order'!E9)</f>
        <v>Crossle</v>
      </c>
      <c r="E5">
        <f>IF('All Running Order'!F9="","",'All Running Order'!F9)</f>
        <v>1600</v>
      </c>
      <c r="F5" t="str">
        <f>IF('All Running Order'!G9="","",'All Running Order'!G9)</f>
        <v>IRS</v>
      </c>
      <c r="G5" t="str">
        <f>IF('All Running Order'!H9="","",'All Running Order'!H9)</f>
        <v>Yes</v>
      </c>
      <c r="I5">
        <f>IF('All Running Order'!P9="","",'All Running Order'!P9)</f>
        <v>0</v>
      </c>
      <c r="J5">
        <f>IF('All Running Order'!Q9="","",'All Running Order'!Q9)</f>
        <v>3</v>
      </c>
      <c r="K5">
        <f>IF('All Running Order'!R9="","",'All Running Order'!R9)</f>
        <v>1</v>
      </c>
      <c r="L5">
        <f>IF('All Running Order'!S9="","",'All Running Order'!S9)</f>
        <v>1</v>
      </c>
      <c r="M5">
        <f>IF('All Running Order'!T9="","",'All Running Order'!T9)</f>
        <v>2</v>
      </c>
      <c r="N5" t="str">
        <f>IF('All Running Order'!U9="","",'All Running Order'!U9)</f>
        <v/>
      </c>
      <c r="O5" t="str">
        <f>IF('All Running Order'!V9="","",'All Running Order'!V9)</f>
        <v/>
      </c>
      <c r="P5" t="str">
        <f>IF('All Running Order'!W9="","",'All Running Order'!W9)</f>
        <v/>
      </c>
      <c r="Q5" t="str">
        <f>IF('All Running Order'!X9="","",'All Running Order'!X9)</f>
        <v/>
      </c>
      <c r="R5" t="str">
        <f>IF('All Running Order'!Y9="","",'All Running Order'!Y9)</f>
        <v/>
      </c>
      <c r="S5">
        <f>IF('All Running Order'!AA9="","",'All Running Order'!AA9)</f>
        <v>1</v>
      </c>
      <c r="T5">
        <f>IF('All Running Order'!AB9="","",'All Running Order'!AB9)</f>
        <v>4</v>
      </c>
      <c r="U5">
        <f>IF('All Running Order'!AC9="","",'All Running Order'!AC9)</f>
        <v>1</v>
      </c>
      <c r="V5">
        <f>IF('All Running Order'!AD9="","",'All Running Order'!AD9)</f>
        <v>1</v>
      </c>
      <c r="W5">
        <f>IF('All Running Order'!AE9="","",'All Running Order'!AE9)</f>
        <v>1</v>
      </c>
      <c r="X5" t="str">
        <f>IF('All Running Order'!AF9="","",'All Running Order'!AF9)</f>
        <v/>
      </c>
      <c r="Y5" t="str">
        <f>IF('All Running Order'!AG9="","",'All Running Order'!AG9)</f>
        <v/>
      </c>
      <c r="Z5" t="str">
        <f>IF('All Running Order'!AH9="","",'All Running Order'!AH9)</f>
        <v/>
      </c>
      <c r="AA5" t="str">
        <f>IF('All Running Order'!AI9="","",'All Running Order'!AI9)</f>
        <v/>
      </c>
      <c r="AB5" t="str">
        <f>IF('All Running Order'!AJ9="","",'All Running Order'!AJ9)</f>
        <v/>
      </c>
      <c r="AC5">
        <f>IF('All Running Order'!AM9="","",'All Running Order'!AM9)</f>
        <v>5</v>
      </c>
      <c r="AD5">
        <f>IF('All Running Order'!AN9="","",'All Running Order'!AN9)</f>
        <v>2</v>
      </c>
      <c r="AE5">
        <f>IF('All Running Order'!AO9="","",'All Running Order'!AO9)</f>
        <v>5</v>
      </c>
      <c r="AF5">
        <f>IF('All Running Order'!AP9="","",'All Running Order'!AP9)</f>
        <v>2</v>
      </c>
      <c r="AG5">
        <f>IF('All Running Order'!AQ9="","",'All Running Order'!AQ9)</f>
        <v>0</v>
      </c>
      <c r="AH5" t="str">
        <f>IF('All Running Order'!AR9="","",'All Running Order'!AR9)</f>
        <v/>
      </c>
      <c r="AI5" t="str">
        <f>IF('All Running Order'!AS9="","",'All Running Order'!AS9)</f>
        <v/>
      </c>
      <c r="AJ5" t="str">
        <f>IF('All Running Order'!AT9="","",'All Running Order'!AT9)</f>
        <v/>
      </c>
      <c r="AK5" t="str">
        <f>IF('All Running Order'!AU9="","",'All Running Order'!AU9)</f>
        <v/>
      </c>
      <c r="AL5" t="str">
        <f>IF('All Running Order'!AV9="","",'All Running Order'!AV9)</f>
        <v/>
      </c>
      <c r="AM5">
        <f>IF('All Running Order'!AY9="","",'All Running Order'!AY9)</f>
        <v>5</v>
      </c>
      <c r="AN5">
        <f>IF('All Running Order'!AZ9="","",'All Running Order'!AZ9)</f>
        <v>5</v>
      </c>
      <c r="AO5">
        <f>IF('All Running Order'!BA9="","",'All Running Order'!BA9)</f>
        <v>5</v>
      </c>
      <c r="AP5">
        <f>IF('All Running Order'!BB9="","",'All Running Order'!BB9)</f>
        <v>1</v>
      </c>
      <c r="AQ5">
        <f>IF('All Running Order'!BC9="","",'All Running Order'!BC9)</f>
        <v>3</v>
      </c>
      <c r="AR5" t="str">
        <f>IF('All Running Order'!BD9="","",'All Running Order'!BD9)</f>
        <v/>
      </c>
      <c r="AS5" t="str">
        <f>IF('All Running Order'!BE9="","",'All Running Order'!BE9)</f>
        <v/>
      </c>
      <c r="AT5" t="str">
        <f>IF('All Running Order'!BF9="","",'All Running Order'!BF9)</f>
        <v/>
      </c>
      <c r="AU5" t="str">
        <f>IF('All Running Order'!BG9="","",'All Running Order'!BG9)</f>
        <v/>
      </c>
      <c r="AV5" t="str">
        <f>IF('All Running Order'!BH9="","",'All Running Order'!BH9)</f>
        <v/>
      </c>
      <c r="AW5">
        <f>IF('All Running Order'!BK9="","",'All Running Order'!BK9)</f>
        <v>3</v>
      </c>
      <c r="AX5">
        <f>IF('All Running Order'!BL9="","",'All Running Order'!BL9)</f>
        <v>6</v>
      </c>
      <c r="AY5">
        <f>IF('All Running Order'!BM9="","",'All Running Order'!BM9)</f>
        <v>5</v>
      </c>
      <c r="AZ5">
        <f>IF('All Running Order'!BN9="","",'All Running Order'!BN9)</f>
        <v>0</v>
      </c>
      <c r="BA5">
        <f>IF('All Running Order'!BO9="","",'All Running Order'!BO9)</f>
        <v>3</v>
      </c>
      <c r="BB5" t="str">
        <f>IF('All Running Order'!BP9="","",'All Running Order'!BP9)</f>
        <v/>
      </c>
      <c r="BC5" t="str">
        <f>IF('All Running Order'!BQ9="","",'All Running Order'!BQ9)</f>
        <v/>
      </c>
      <c r="BD5" t="str">
        <f>IF('All Running Order'!BR9="","",'All Running Order'!BR9)</f>
        <v/>
      </c>
      <c r="BE5" t="str">
        <f>IF('All Running Order'!BS9="","",'All Running Order'!BS9)</f>
        <v/>
      </c>
      <c r="BF5" t="str">
        <f>IF('All Running Order'!BT9="","",'All Running Order'!BT9)</f>
        <v/>
      </c>
    </row>
    <row r="6" spans="1:58" x14ac:dyDescent="0.45">
      <c r="A6">
        <f>'All Running Order'!B10</f>
        <v>5</v>
      </c>
      <c r="B6" t="str">
        <f>IF('All Running Order'!C10="","",'All Running Order'!C10)</f>
        <v>Alan Baker</v>
      </c>
      <c r="C6" t="str">
        <f>IF('All Running Order'!D10="","",'All Running Order'!D10)</f>
        <v>Stewart Stamp</v>
      </c>
      <c r="D6" t="str">
        <f>IF('All Running Order'!E10="","",'All Running Order'!E10)</f>
        <v>Apex</v>
      </c>
      <c r="E6">
        <f>IF('All Running Order'!F10="","",'All Running Order'!F10)</f>
        <v>1500</v>
      </c>
      <c r="F6" t="str">
        <f>IF('All Running Order'!G10="","",'All Running Order'!G10)</f>
        <v>Live</v>
      </c>
      <c r="G6" t="str">
        <f>IF('All Running Order'!H10="","",'All Running Order'!H10)</f>
        <v>Yes</v>
      </c>
      <c r="I6">
        <f>IF('All Running Order'!P10="","",'All Running Order'!P10)</f>
        <v>2</v>
      </c>
      <c r="J6">
        <f>IF('All Running Order'!Q10="","",'All Running Order'!Q10)</f>
        <v>2</v>
      </c>
      <c r="K6">
        <f>IF('All Running Order'!R10="","",'All Running Order'!R10)</f>
        <v>5</v>
      </c>
      <c r="L6">
        <f>IF('All Running Order'!S10="","",'All Running Order'!S10)</f>
        <v>3</v>
      </c>
      <c r="M6">
        <f>IF('All Running Order'!T10="","",'All Running Order'!T10)</f>
        <v>3</v>
      </c>
      <c r="N6" t="str">
        <f>IF('All Running Order'!U10="","",'All Running Order'!U10)</f>
        <v/>
      </c>
      <c r="O6" t="str">
        <f>IF('All Running Order'!V10="","",'All Running Order'!V10)</f>
        <v/>
      </c>
      <c r="P6" t="str">
        <f>IF('All Running Order'!W10="","",'All Running Order'!W10)</f>
        <v/>
      </c>
      <c r="Q6" t="str">
        <f>IF('All Running Order'!X10="","",'All Running Order'!X10)</f>
        <v/>
      </c>
      <c r="R6" t="str">
        <f>IF('All Running Order'!Y10="","",'All Running Order'!Y10)</f>
        <v/>
      </c>
      <c r="S6">
        <f>IF('All Running Order'!AA10="","",'All Running Order'!AA10)</f>
        <v>2</v>
      </c>
      <c r="T6">
        <f>IF('All Running Order'!AB10="","",'All Running Order'!AB10)</f>
        <v>3</v>
      </c>
      <c r="U6">
        <f>IF('All Running Order'!AC10="","",'All Running Order'!AC10)</f>
        <v>3</v>
      </c>
      <c r="V6">
        <f>IF('All Running Order'!AD10="","",'All Running Order'!AD10)</f>
        <v>3</v>
      </c>
      <c r="W6">
        <f>IF('All Running Order'!AE10="","",'All Running Order'!AE10)</f>
        <v>2</v>
      </c>
      <c r="X6" t="str">
        <f>IF('All Running Order'!AF10="","",'All Running Order'!AF10)</f>
        <v/>
      </c>
      <c r="Y6" t="str">
        <f>IF('All Running Order'!AG10="","",'All Running Order'!AG10)</f>
        <v/>
      </c>
      <c r="Z6" t="str">
        <f>IF('All Running Order'!AH10="","",'All Running Order'!AH10)</f>
        <v/>
      </c>
      <c r="AA6" t="str">
        <f>IF('All Running Order'!AI10="","",'All Running Order'!AI10)</f>
        <v/>
      </c>
      <c r="AB6" t="str">
        <f>IF('All Running Order'!AJ10="","",'All Running Order'!AJ10)</f>
        <v/>
      </c>
      <c r="AC6">
        <f>IF('All Running Order'!AM10="","",'All Running Order'!AM10)</f>
        <v>1</v>
      </c>
      <c r="AD6">
        <f>IF('All Running Order'!AN10="","",'All Running Order'!AN10)</f>
        <v>2</v>
      </c>
      <c r="AE6">
        <f>IF('All Running Order'!AO10="","",'All Running Order'!AO10)</f>
        <v>1</v>
      </c>
      <c r="AF6">
        <f>IF('All Running Order'!AP10="","",'All Running Order'!AP10)</f>
        <v>2</v>
      </c>
      <c r="AG6">
        <f>IF('All Running Order'!AQ10="","",'All Running Order'!AQ10)</f>
        <v>1</v>
      </c>
      <c r="AH6" t="str">
        <f>IF('All Running Order'!AR10="","",'All Running Order'!AR10)</f>
        <v/>
      </c>
      <c r="AI6" t="str">
        <f>IF('All Running Order'!AS10="","",'All Running Order'!AS10)</f>
        <v/>
      </c>
      <c r="AJ6" t="str">
        <f>IF('All Running Order'!AT10="","",'All Running Order'!AT10)</f>
        <v/>
      </c>
      <c r="AK6" t="str">
        <f>IF('All Running Order'!AU10="","",'All Running Order'!AU10)</f>
        <v/>
      </c>
      <c r="AL6" t="str">
        <f>IF('All Running Order'!AV10="","",'All Running Order'!AV10)</f>
        <v/>
      </c>
      <c r="AM6">
        <f>IF('All Running Order'!AY10="","",'All Running Order'!AY10)</f>
        <v>9</v>
      </c>
      <c r="AN6">
        <f>IF('All Running Order'!AZ10="","",'All Running Order'!AZ10)</f>
        <v>5</v>
      </c>
      <c r="AO6">
        <f>IF('All Running Order'!BA10="","",'All Running Order'!BA10)</f>
        <v>9</v>
      </c>
      <c r="AP6">
        <f>IF('All Running Order'!BB10="","",'All Running Order'!BB10)</f>
        <v>2</v>
      </c>
      <c r="AQ6">
        <f>IF('All Running Order'!BC10="","",'All Running Order'!BC10)</f>
        <v>3</v>
      </c>
      <c r="AR6" t="str">
        <f>IF('All Running Order'!BD10="","",'All Running Order'!BD10)</f>
        <v/>
      </c>
      <c r="AS6" t="str">
        <f>IF('All Running Order'!BE10="","",'All Running Order'!BE10)</f>
        <v/>
      </c>
      <c r="AT6" t="str">
        <f>IF('All Running Order'!BF10="","",'All Running Order'!BF10)</f>
        <v/>
      </c>
      <c r="AU6" t="str">
        <f>IF('All Running Order'!BG10="","",'All Running Order'!BG10)</f>
        <v/>
      </c>
      <c r="AV6" t="str">
        <f>IF('All Running Order'!BH10="","",'All Running Order'!BH10)</f>
        <v/>
      </c>
      <c r="AW6">
        <f>IF('All Running Order'!BK10="","",'All Running Order'!BK10)</f>
        <v>3</v>
      </c>
      <c r="AX6">
        <f>IF('All Running Order'!BL10="","",'All Running Order'!BL10)</f>
        <v>5</v>
      </c>
      <c r="AY6">
        <f>IF('All Running Order'!BM10="","",'All Running Order'!BM10)</f>
        <v>8</v>
      </c>
      <c r="AZ6">
        <f>IF('All Running Order'!BN10="","",'All Running Order'!BN10)</f>
        <v>2</v>
      </c>
      <c r="BA6">
        <f>IF('All Running Order'!BO10="","",'All Running Order'!BO10)</f>
        <v>2</v>
      </c>
      <c r="BB6" t="str">
        <f>IF('All Running Order'!BP10="","",'All Running Order'!BP10)</f>
        <v/>
      </c>
      <c r="BC6" t="str">
        <f>IF('All Running Order'!BQ10="","",'All Running Order'!BQ10)</f>
        <v/>
      </c>
      <c r="BD6" t="str">
        <f>IF('All Running Order'!BR10="","",'All Running Order'!BR10)</f>
        <v/>
      </c>
      <c r="BE6" t="str">
        <f>IF('All Running Order'!BS10="","",'All Running Order'!BS10)</f>
        <v/>
      </c>
      <c r="BF6" t="str">
        <f>IF('All Running Order'!BT10="","",'All Running Order'!BT10)</f>
        <v/>
      </c>
    </row>
    <row r="7" spans="1:58" x14ac:dyDescent="0.45">
      <c r="A7">
        <f>'All Running Order'!B11</f>
        <v>6</v>
      </c>
      <c r="B7" t="str">
        <f>IF('All Running Order'!C11="","",'All Running Order'!C11)</f>
        <v>Stewart Stamp</v>
      </c>
      <c r="C7" t="str">
        <f>IF('All Running Order'!D11="","",'All Running Order'!D11)</f>
        <v>Susie Stamp</v>
      </c>
      <c r="D7" t="str">
        <f>IF('All Running Order'!E11="","",'All Running Order'!E11)</f>
        <v>Hamilton</v>
      </c>
      <c r="E7">
        <f>IF('All Running Order'!F11="","",'All Running Order'!F11)</f>
        <v>1500</v>
      </c>
      <c r="F7" t="str">
        <f>IF('All Running Order'!G11="","",'All Running Order'!G11)</f>
        <v>IRS</v>
      </c>
      <c r="G7" t="str">
        <f>IF('All Running Order'!H11="","",'All Running Order'!H11)</f>
        <v>Yes</v>
      </c>
      <c r="I7">
        <f>IF('All Running Order'!P11="","",'All Running Order'!P11)</f>
        <v>2</v>
      </c>
      <c r="J7">
        <f>IF('All Running Order'!Q11="","",'All Running Order'!Q11)</f>
        <v>4</v>
      </c>
      <c r="K7">
        <f>IF('All Running Order'!R11="","",'All Running Order'!R11)</f>
        <v>5</v>
      </c>
      <c r="L7">
        <f>IF('All Running Order'!S11="","",'All Running Order'!S11)</f>
        <v>3</v>
      </c>
      <c r="M7">
        <f>IF('All Running Order'!T11="","",'All Running Order'!T11)</f>
        <v>3</v>
      </c>
      <c r="N7" t="str">
        <f>IF('All Running Order'!U11="","",'All Running Order'!U11)</f>
        <v/>
      </c>
      <c r="O7" t="str">
        <f>IF('All Running Order'!V11="","",'All Running Order'!V11)</f>
        <v/>
      </c>
      <c r="P7" t="str">
        <f>IF('All Running Order'!W11="","",'All Running Order'!W11)</f>
        <v/>
      </c>
      <c r="Q7" t="str">
        <f>IF('All Running Order'!X11="","",'All Running Order'!X11)</f>
        <v/>
      </c>
      <c r="R7" t="str">
        <f>IF('All Running Order'!Y11="","",'All Running Order'!Y11)</f>
        <v/>
      </c>
      <c r="S7">
        <f>IF('All Running Order'!AA11="","",'All Running Order'!AA11)</f>
        <v>1</v>
      </c>
      <c r="T7">
        <f>IF('All Running Order'!AB11="","",'All Running Order'!AB11)</f>
        <v>3</v>
      </c>
      <c r="U7">
        <f>IF('All Running Order'!AC11="","",'All Running Order'!AC11)</f>
        <v>6</v>
      </c>
      <c r="V7">
        <f>IF('All Running Order'!AD11="","",'All Running Order'!AD11)</f>
        <v>2</v>
      </c>
      <c r="W7">
        <f>IF('All Running Order'!AE11="","",'All Running Order'!AE11)</f>
        <v>2</v>
      </c>
      <c r="X7" t="str">
        <f>IF('All Running Order'!AF11="","",'All Running Order'!AF11)</f>
        <v/>
      </c>
      <c r="Y7" t="str">
        <f>IF('All Running Order'!AG11="","",'All Running Order'!AG11)</f>
        <v/>
      </c>
      <c r="Z7" t="str">
        <f>IF('All Running Order'!AH11="","",'All Running Order'!AH11)</f>
        <v/>
      </c>
      <c r="AA7" t="str">
        <f>IF('All Running Order'!AI11="","",'All Running Order'!AI11)</f>
        <v/>
      </c>
      <c r="AB7" t="str">
        <f>IF('All Running Order'!AJ11="","",'All Running Order'!AJ11)</f>
        <v/>
      </c>
      <c r="AC7">
        <f>IF('All Running Order'!AM11="","",'All Running Order'!AM11)</f>
        <v>1</v>
      </c>
      <c r="AD7">
        <f>IF('All Running Order'!AN11="","",'All Running Order'!AN11)</f>
        <v>6</v>
      </c>
      <c r="AE7">
        <f>IF('All Running Order'!AO11="","",'All Running Order'!AO11)</f>
        <v>7</v>
      </c>
      <c r="AF7">
        <f>IF('All Running Order'!AP11="","",'All Running Order'!AP11)</f>
        <v>3</v>
      </c>
      <c r="AG7">
        <f>IF('All Running Order'!AQ11="","",'All Running Order'!AQ11)</f>
        <v>1</v>
      </c>
      <c r="AH7" t="str">
        <f>IF('All Running Order'!AR11="","",'All Running Order'!AR11)</f>
        <v/>
      </c>
      <c r="AI7" t="str">
        <f>IF('All Running Order'!AS11="","",'All Running Order'!AS11)</f>
        <v/>
      </c>
      <c r="AJ7" t="str">
        <f>IF('All Running Order'!AT11="","",'All Running Order'!AT11)</f>
        <v/>
      </c>
      <c r="AK7" t="str">
        <f>IF('All Running Order'!AU11="","",'All Running Order'!AU11)</f>
        <v/>
      </c>
      <c r="AL7" t="str">
        <f>IF('All Running Order'!AV11="","",'All Running Order'!AV11)</f>
        <v/>
      </c>
      <c r="AM7">
        <f>IF('All Running Order'!AY11="","",'All Running Order'!AY11)</f>
        <v>5</v>
      </c>
      <c r="AN7">
        <f>IF('All Running Order'!AZ11="","",'All Running Order'!AZ11)</f>
        <v>5</v>
      </c>
      <c r="AO7">
        <f>IF('All Running Order'!BA11="","",'All Running Order'!BA11)</f>
        <v>7</v>
      </c>
      <c r="AP7">
        <f>IF('All Running Order'!BB11="","",'All Running Order'!BB11)</f>
        <v>3</v>
      </c>
      <c r="AQ7">
        <f>IF('All Running Order'!BC11="","",'All Running Order'!BC11)</f>
        <v>2</v>
      </c>
      <c r="AR7" t="str">
        <f>IF('All Running Order'!BD11="","",'All Running Order'!BD11)</f>
        <v/>
      </c>
      <c r="AS7" t="str">
        <f>IF('All Running Order'!BE11="","",'All Running Order'!BE11)</f>
        <v/>
      </c>
      <c r="AT7" t="str">
        <f>IF('All Running Order'!BF11="","",'All Running Order'!BF11)</f>
        <v/>
      </c>
      <c r="AU7" t="str">
        <f>IF('All Running Order'!BG11="","",'All Running Order'!BG11)</f>
        <v/>
      </c>
      <c r="AV7" t="str">
        <f>IF('All Running Order'!BH11="","",'All Running Order'!BH11)</f>
        <v/>
      </c>
      <c r="AW7">
        <f>IF('All Running Order'!BK11="","",'All Running Order'!BK11)</f>
        <v>3</v>
      </c>
      <c r="AX7">
        <f>IF('All Running Order'!BL11="","",'All Running Order'!BL11)</f>
        <v>6</v>
      </c>
      <c r="AY7">
        <f>IF('All Running Order'!BM11="","",'All Running Order'!BM11)</f>
        <v>5</v>
      </c>
      <c r="AZ7">
        <f>IF('All Running Order'!BN11="","",'All Running Order'!BN11)</f>
        <v>1</v>
      </c>
      <c r="BA7">
        <f>IF('All Running Order'!BO11="","",'All Running Order'!BO11)</f>
        <v>2</v>
      </c>
      <c r="BB7" t="str">
        <f>IF('All Running Order'!BP11="","",'All Running Order'!BP11)</f>
        <v/>
      </c>
      <c r="BC7" t="str">
        <f>IF('All Running Order'!BQ11="","",'All Running Order'!BQ11)</f>
        <v/>
      </c>
      <c r="BD7" t="str">
        <f>IF('All Running Order'!BR11="","",'All Running Order'!BR11)</f>
        <v/>
      </c>
      <c r="BE7" t="str">
        <f>IF('All Running Order'!BS11="","",'All Running Order'!BS11)</f>
        <v/>
      </c>
      <c r="BF7" t="str">
        <f>IF('All Running Order'!BT11="","",'All Running Order'!BT11)</f>
        <v/>
      </c>
    </row>
    <row r="8" spans="1:58" x14ac:dyDescent="0.45">
      <c r="A8">
        <f>'All Running Order'!B12</f>
        <v>7</v>
      </c>
      <c r="B8" t="str">
        <f>IF('All Running Order'!C12="","",'All Running Order'!C12)</f>
        <v>Peter Fensom</v>
      </c>
      <c r="C8" t="str">
        <f>IF('All Running Order'!D12="","",'All Running Order'!D12)</f>
        <v>Liz Fensom</v>
      </c>
      <c r="D8" t="str">
        <f>IF('All Running Order'!E12="","",'All Running Order'!E12)</f>
        <v>Hamilton</v>
      </c>
      <c r="E8">
        <f>IF('All Running Order'!F12="","",'All Running Order'!F12)</f>
        <v>1600</v>
      </c>
      <c r="F8" t="str">
        <f>IF('All Running Order'!G12="","",'All Running Order'!G12)</f>
        <v>IRS</v>
      </c>
      <c r="G8" t="str">
        <f>IF('All Running Order'!H12="","",'All Running Order'!H12)</f>
        <v>Yes</v>
      </c>
      <c r="I8">
        <f>IF('All Running Order'!P12="","",'All Running Order'!P12)</f>
        <v>1</v>
      </c>
      <c r="J8">
        <f>IF('All Running Order'!Q12="","",'All Running Order'!Q12)</f>
        <v>2</v>
      </c>
      <c r="K8">
        <f>IF('All Running Order'!R12="","",'All Running Order'!R12)</f>
        <v>3</v>
      </c>
      <c r="L8">
        <f>IF('All Running Order'!S12="","",'All Running Order'!S12)</f>
        <v>2</v>
      </c>
      <c r="M8">
        <f>IF('All Running Order'!T12="","",'All Running Order'!T12)</f>
        <v>1</v>
      </c>
      <c r="N8" t="str">
        <f>IF('All Running Order'!U12="","",'All Running Order'!U12)</f>
        <v/>
      </c>
      <c r="O8" t="str">
        <f>IF('All Running Order'!V12="","",'All Running Order'!V12)</f>
        <v/>
      </c>
      <c r="P8" t="str">
        <f>IF('All Running Order'!W12="","",'All Running Order'!W12)</f>
        <v/>
      </c>
      <c r="Q8" t="str">
        <f>IF('All Running Order'!X12="","",'All Running Order'!X12)</f>
        <v/>
      </c>
      <c r="R8" t="str">
        <f>IF('All Running Order'!Y12="","",'All Running Order'!Y12)</f>
        <v/>
      </c>
      <c r="S8">
        <f>IF('All Running Order'!AA12="","",'All Running Order'!AA12)</f>
        <v>2</v>
      </c>
      <c r="T8">
        <f>IF('All Running Order'!AB12="","",'All Running Order'!AB12)</f>
        <v>3</v>
      </c>
      <c r="U8">
        <f>IF('All Running Order'!AC12="","",'All Running Order'!AC12)</f>
        <v>1</v>
      </c>
      <c r="V8">
        <f>IF('All Running Order'!AD12="","",'All Running Order'!AD12)</f>
        <v>1</v>
      </c>
      <c r="W8">
        <f>IF('All Running Order'!AE12="","",'All Running Order'!AE12)</f>
        <v>2</v>
      </c>
      <c r="X8" t="str">
        <f>IF('All Running Order'!AF12="","",'All Running Order'!AF12)</f>
        <v/>
      </c>
      <c r="Y8" t="str">
        <f>IF('All Running Order'!AG12="","",'All Running Order'!AG12)</f>
        <v/>
      </c>
      <c r="Z8" t="str">
        <f>IF('All Running Order'!AH12="","",'All Running Order'!AH12)</f>
        <v/>
      </c>
      <c r="AA8" t="str">
        <f>IF('All Running Order'!AI12="","",'All Running Order'!AI12)</f>
        <v/>
      </c>
      <c r="AB8" t="str">
        <f>IF('All Running Order'!AJ12="","",'All Running Order'!AJ12)</f>
        <v/>
      </c>
      <c r="AC8">
        <f>IF('All Running Order'!AM12="","",'All Running Order'!AM12)</f>
        <v>0</v>
      </c>
      <c r="AD8">
        <f>IF('All Running Order'!AN12="","",'All Running Order'!AN12)</f>
        <v>3</v>
      </c>
      <c r="AE8">
        <f>IF('All Running Order'!AO12="","",'All Running Order'!AO12)</f>
        <v>1</v>
      </c>
      <c r="AF8">
        <f>IF('All Running Order'!AP12="","",'All Running Order'!AP12)</f>
        <v>2</v>
      </c>
      <c r="AG8">
        <f>IF('All Running Order'!AQ12="","",'All Running Order'!AQ12)</f>
        <v>0</v>
      </c>
      <c r="AH8" t="str">
        <f>IF('All Running Order'!AR12="","",'All Running Order'!AR12)</f>
        <v/>
      </c>
      <c r="AI8" t="str">
        <f>IF('All Running Order'!AS12="","",'All Running Order'!AS12)</f>
        <v/>
      </c>
      <c r="AJ8" t="str">
        <f>IF('All Running Order'!AT12="","",'All Running Order'!AT12)</f>
        <v/>
      </c>
      <c r="AK8" t="str">
        <f>IF('All Running Order'!AU12="","",'All Running Order'!AU12)</f>
        <v/>
      </c>
      <c r="AL8" t="str">
        <f>IF('All Running Order'!AV12="","",'All Running Order'!AV12)</f>
        <v/>
      </c>
      <c r="AM8">
        <f>IF('All Running Order'!AY12="","",'All Running Order'!AY12)</f>
        <v>2</v>
      </c>
      <c r="AN8">
        <f>IF('All Running Order'!AZ12="","",'All Running Order'!AZ12)</f>
        <v>6</v>
      </c>
      <c r="AO8">
        <f>IF('All Running Order'!BA12="","",'All Running Order'!BA12)</f>
        <v>4</v>
      </c>
      <c r="AP8">
        <f>IF('All Running Order'!BB12="","",'All Running Order'!BB12)</f>
        <v>2</v>
      </c>
      <c r="AQ8">
        <f>IF('All Running Order'!BC12="","",'All Running Order'!BC12)</f>
        <v>3</v>
      </c>
      <c r="AR8" t="str">
        <f>IF('All Running Order'!BD12="","",'All Running Order'!BD12)</f>
        <v/>
      </c>
      <c r="AS8" t="str">
        <f>IF('All Running Order'!BE12="","",'All Running Order'!BE12)</f>
        <v/>
      </c>
      <c r="AT8" t="str">
        <f>IF('All Running Order'!BF12="","",'All Running Order'!BF12)</f>
        <v/>
      </c>
      <c r="AU8" t="str">
        <f>IF('All Running Order'!BG12="","",'All Running Order'!BG12)</f>
        <v/>
      </c>
      <c r="AV8" t="str">
        <f>IF('All Running Order'!BH12="","",'All Running Order'!BH12)</f>
        <v/>
      </c>
      <c r="AW8">
        <f>IF('All Running Order'!BK12="","",'All Running Order'!BK12)</f>
        <v>5</v>
      </c>
      <c r="AX8">
        <f>IF('All Running Order'!BL12="","",'All Running Order'!BL12)</f>
        <v>6</v>
      </c>
      <c r="AY8">
        <f>IF('All Running Order'!BM12="","",'All Running Order'!BM12)</f>
        <v>5</v>
      </c>
      <c r="AZ8">
        <f>IF('All Running Order'!BN12="","",'All Running Order'!BN12)</f>
        <v>0</v>
      </c>
      <c r="BA8">
        <f>IF('All Running Order'!BO12="","",'All Running Order'!BO12)</f>
        <v>3</v>
      </c>
      <c r="BB8" t="str">
        <f>IF('All Running Order'!BP12="","",'All Running Order'!BP12)</f>
        <v/>
      </c>
      <c r="BC8" t="str">
        <f>IF('All Running Order'!BQ12="","",'All Running Order'!BQ12)</f>
        <v/>
      </c>
      <c r="BD8" t="str">
        <f>IF('All Running Order'!BR12="","",'All Running Order'!BR12)</f>
        <v/>
      </c>
      <c r="BE8" t="str">
        <f>IF('All Running Order'!BS12="","",'All Running Order'!BS12)</f>
        <v/>
      </c>
      <c r="BF8" t="str">
        <f>IF('All Running Order'!BT12="","",'All Running Order'!BT12)</f>
        <v/>
      </c>
    </row>
    <row r="9" spans="1:58" x14ac:dyDescent="0.45">
      <c r="A9">
        <f>'All Running Order'!B13</f>
        <v>8</v>
      </c>
      <c r="B9" t="str">
        <f>IF('All Running Order'!C13="","",'All Running Order'!C13)</f>
        <v>George Watson</v>
      </c>
      <c r="C9" t="str">
        <f>IF('All Running Order'!D13="","",'All Running Order'!D13)</f>
        <v>Victoria Watson</v>
      </c>
      <c r="D9" t="str">
        <f>IF('All Running Order'!E13="","",'All Running Order'!E13)</f>
        <v>Hamilton</v>
      </c>
      <c r="E9">
        <f>IF('All Running Order'!F13="","",'All Running Order'!F13)</f>
        <v>1600</v>
      </c>
      <c r="F9" t="str">
        <f>IF('All Running Order'!G13="","",'All Running Order'!G13)</f>
        <v>IRS</v>
      </c>
      <c r="G9" t="str">
        <f>IF('All Running Order'!H13="","",'All Running Order'!H13)</f>
        <v>Yes</v>
      </c>
      <c r="I9">
        <f>IF('All Running Order'!P13="","",'All Running Order'!P13)</f>
        <v>2</v>
      </c>
      <c r="J9">
        <f>IF('All Running Order'!Q13="","",'All Running Order'!Q13)</f>
        <v>3</v>
      </c>
      <c r="K9">
        <f>IF('All Running Order'!R13="","",'All Running Order'!R13)</f>
        <v>3</v>
      </c>
      <c r="L9">
        <f>IF('All Running Order'!S13="","",'All Running Order'!S13)</f>
        <v>1</v>
      </c>
      <c r="M9">
        <f>IF('All Running Order'!T13="","",'All Running Order'!T13)</f>
        <v>2</v>
      </c>
      <c r="N9" t="str">
        <f>IF('All Running Order'!U13="","",'All Running Order'!U13)</f>
        <v/>
      </c>
      <c r="O9" t="str">
        <f>IF('All Running Order'!V13="","",'All Running Order'!V13)</f>
        <v/>
      </c>
      <c r="P9" t="str">
        <f>IF('All Running Order'!W13="","",'All Running Order'!W13)</f>
        <v/>
      </c>
      <c r="Q9" t="str">
        <f>IF('All Running Order'!X13="","",'All Running Order'!X13)</f>
        <v/>
      </c>
      <c r="R9" t="str">
        <f>IF('All Running Order'!Y13="","",'All Running Order'!Y13)</f>
        <v/>
      </c>
      <c r="S9">
        <f>IF('All Running Order'!AA13="","",'All Running Order'!AA13)</f>
        <v>2</v>
      </c>
      <c r="T9">
        <f>IF('All Running Order'!AB13="","",'All Running Order'!AB13)</f>
        <v>4</v>
      </c>
      <c r="U9">
        <f>IF('All Running Order'!AC13="","",'All Running Order'!AC13)</f>
        <v>5</v>
      </c>
      <c r="V9">
        <f>IF('All Running Order'!AD13="","",'All Running Order'!AD13)</f>
        <v>2</v>
      </c>
      <c r="W9">
        <f>IF('All Running Order'!AE13="","",'All Running Order'!AE13)</f>
        <v>2</v>
      </c>
      <c r="X9" t="str">
        <f>IF('All Running Order'!AF13="","",'All Running Order'!AF13)</f>
        <v/>
      </c>
      <c r="Y9" t="str">
        <f>IF('All Running Order'!AG13="","",'All Running Order'!AG13)</f>
        <v/>
      </c>
      <c r="Z9" t="str">
        <f>IF('All Running Order'!AH13="","",'All Running Order'!AH13)</f>
        <v/>
      </c>
      <c r="AA9" t="str">
        <f>IF('All Running Order'!AI13="","",'All Running Order'!AI13)</f>
        <v/>
      </c>
      <c r="AB9" t="str">
        <f>IF('All Running Order'!AJ13="","",'All Running Order'!AJ13)</f>
        <v/>
      </c>
      <c r="AC9">
        <f>IF('All Running Order'!AM13="","",'All Running Order'!AM13)</f>
        <v>5</v>
      </c>
      <c r="AD9">
        <f>IF('All Running Order'!AN13="","",'All Running Order'!AN13)</f>
        <v>5</v>
      </c>
      <c r="AE9">
        <f>IF('All Running Order'!AO13="","",'All Running Order'!AO13)</f>
        <v>1</v>
      </c>
      <c r="AF9">
        <f>IF('All Running Order'!AP13="","",'All Running Order'!AP13)</f>
        <v>3</v>
      </c>
      <c r="AG9">
        <f>IF('All Running Order'!AQ13="","",'All Running Order'!AQ13)</f>
        <v>0</v>
      </c>
      <c r="AH9" t="str">
        <f>IF('All Running Order'!AR13="","",'All Running Order'!AR13)</f>
        <v/>
      </c>
      <c r="AI9" t="str">
        <f>IF('All Running Order'!AS13="","",'All Running Order'!AS13)</f>
        <v/>
      </c>
      <c r="AJ9" t="str">
        <f>IF('All Running Order'!AT13="","",'All Running Order'!AT13)</f>
        <v/>
      </c>
      <c r="AK9" t="str">
        <f>IF('All Running Order'!AU13="","",'All Running Order'!AU13)</f>
        <v/>
      </c>
      <c r="AL9" t="str">
        <f>IF('All Running Order'!AV13="","",'All Running Order'!AV13)</f>
        <v/>
      </c>
      <c r="AM9">
        <f>IF('All Running Order'!AY13="","",'All Running Order'!AY13)</f>
        <v>6</v>
      </c>
      <c r="AN9">
        <f>IF('All Running Order'!AZ13="","",'All Running Order'!AZ13)</f>
        <v>6</v>
      </c>
      <c r="AO9">
        <f>IF('All Running Order'!BA13="","",'All Running Order'!BA13)</f>
        <v>5</v>
      </c>
      <c r="AP9">
        <f>IF('All Running Order'!BB13="","",'All Running Order'!BB13)</f>
        <v>3</v>
      </c>
      <c r="AQ9">
        <f>IF('All Running Order'!BC13="","",'All Running Order'!BC13)</f>
        <v>2</v>
      </c>
      <c r="AR9" t="str">
        <f>IF('All Running Order'!BD13="","",'All Running Order'!BD13)</f>
        <v/>
      </c>
      <c r="AS9" t="str">
        <f>IF('All Running Order'!BE13="","",'All Running Order'!BE13)</f>
        <v/>
      </c>
      <c r="AT9" t="str">
        <f>IF('All Running Order'!BF13="","",'All Running Order'!BF13)</f>
        <v/>
      </c>
      <c r="AU9" t="str">
        <f>IF('All Running Order'!BG13="","",'All Running Order'!BG13)</f>
        <v/>
      </c>
      <c r="AV9" t="str">
        <f>IF('All Running Order'!BH13="","",'All Running Order'!BH13)</f>
        <v/>
      </c>
      <c r="AW9">
        <f>IF('All Running Order'!BK13="","",'All Running Order'!BK13)</f>
        <v>5</v>
      </c>
      <c r="AX9">
        <f>IF('All Running Order'!BL13="","",'All Running Order'!BL13)</f>
        <v>5</v>
      </c>
      <c r="AY9">
        <f>IF('All Running Order'!BM13="","",'All Running Order'!BM13)</f>
        <v>6</v>
      </c>
      <c r="AZ9">
        <f>IF('All Running Order'!BN13="","",'All Running Order'!BN13)</f>
        <v>1</v>
      </c>
      <c r="BA9">
        <f>IF('All Running Order'!BO13="","",'All Running Order'!BO13)</f>
        <v>2</v>
      </c>
      <c r="BB9" t="str">
        <f>IF('All Running Order'!BP13="","",'All Running Order'!BP13)</f>
        <v/>
      </c>
      <c r="BC9" t="str">
        <f>IF('All Running Order'!BQ13="","",'All Running Order'!BQ13)</f>
        <v/>
      </c>
      <c r="BD9" t="str">
        <f>IF('All Running Order'!BR13="","",'All Running Order'!BR13)</f>
        <v/>
      </c>
      <c r="BE9" t="str">
        <f>IF('All Running Order'!BS13="","",'All Running Order'!BS13)</f>
        <v/>
      </c>
      <c r="BF9" t="str">
        <f>IF('All Running Order'!BT13="","",'All Running Order'!BT13)</f>
        <v/>
      </c>
    </row>
    <row r="10" spans="1:58" x14ac:dyDescent="0.45">
      <c r="A10">
        <f>'All Running Order'!B14</f>
        <v>9</v>
      </c>
      <c r="B10" t="str">
        <f>IF('All Running Order'!C14="","",'All Running Order'!C14)</f>
        <v>Graham Wilson</v>
      </c>
      <c r="C10" t="str">
        <f>IF('All Running Order'!D14="","",'All Running Order'!D14)</f>
        <v>Kayden Johnston</v>
      </c>
      <c r="D10" t="str">
        <f>IF('All Running Order'!E14="","",'All Running Order'!E14)</f>
        <v>Sherpa</v>
      </c>
      <c r="E10">
        <f>IF('All Running Order'!F14="","",'All Running Order'!F14)</f>
        <v>1488</v>
      </c>
      <c r="F10" t="str">
        <f>IF('All Running Order'!G14="","",'All Running Order'!G14)</f>
        <v>Live</v>
      </c>
      <c r="G10" t="str">
        <f>IF('All Running Order'!H14="","",'All Running Order'!H14)</f>
        <v>Yes</v>
      </c>
      <c r="I10">
        <f>IF('All Running Order'!P14="","",'All Running Order'!P14)</f>
        <v>5</v>
      </c>
      <c r="J10">
        <f>IF('All Running Order'!Q14="","",'All Running Order'!Q14)</f>
        <v>5</v>
      </c>
      <c r="K10">
        <f>IF('All Running Order'!R14="","",'All Running Order'!R14)</f>
        <v>8</v>
      </c>
      <c r="L10">
        <f>IF('All Running Order'!S14="","",'All Running Order'!S14)</f>
        <v>6</v>
      </c>
      <c r="M10">
        <f>IF('All Running Order'!T14="","",'All Running Order'!T14)</f>
        <v>7</v>
      </c>
      <c r="N10" t="str">
        <f>IF('All Running Order'!U14="","",'All Running Order'!U14)</f>
        <v/>
      </c>
      <c r="O10" t="str">
        <f>IF('All Running Order'!V14="","",'All Running Order'!V14)</f>
        <v/>
      </c>
      <c r="P10" t="str">
        <f>IF('All Running Order'!W14="","",'All Running Order'!W14)</f>
        <v/>
      </c>
      <c r="Q10" t="str">
        <f>IF('All Running Order'!X14="","",'All Running Order'!X14)</f>
        <v/>
      </c>
      <c r="R10" t="str">
        <f>IF('All Running Order'!Y14="","",'All Running Order'!Y14)</f>
        <v/>
      </c>
      <c r="S10">
        <f>IF('All Running Order'!AA14="","",'All Running Order'!AA14)</f>
        <v>9</v>
      </c>
      <c r="T10">
        <f>IF('All Running Order'!AB14="","",'All Running Order'!AB14)</f>
        <v>5</v>
      </c>
      <c r="U10">
        <f>IF('All Running Order'!AC14="","",'All Running Order'!AC14)</f>
        <v>8</v>
      </c>
      <c r="V10">
        <f>IF('All Running Order'!AD14="","",'All Running Order'!AD14)</f>
        <v>2</v>
      </c>
      <c r="W10">
        <f>IF('All Running Order'!AE14="","",'All Running Order'!AE14)</f>
        <v>3</v>
      </c>
      <c r="X10" t="str">
        <f>IF('All Running Order'!AF14="","",'All Running Order'!AF14)</f>
        <v/>
      </c>
      <c r="Y10" t="str">
        <f>IF('All Running Order'!AG14="","",'All Running Order'!AG14)</f>
        <v/>
      </c>
      <c r="Z10" t="str">
        <f>IF('All Running Order'!AH14="","",'All Running Order'!AH14)</f>
        <v/>
      </c>
      <c r="AA10" t="str">
        <f>IF('All Running Order'!AI14="","",'All Running Order'!AI14)</f>
        <v/>
      </c>
      <c r="AB10" t="str">
        <f>IF('All Running Order'!AJ14="","",'All Running Order'!AJ14)</f>
        <v/>
      </c>
      <c r="AC10">
        <f>IF('All Running Order'!AM14="","",'All Running Order'!AM14)</f>
        <v>6</v>
      </c>
      <c r="AD10">
        <f>IF('All Running Order'!AN14="","",'All Running Order'!AN14)</f>
        <v>2</v>
      </c>
      <c r="AE10">
        <f>IF('All Running Order'!AO14="","",'All Running Order'!AO14)</f>
        <v>7</v>
      </c>
      <c r="AF10">
        <f>IF('All Running Order'!AP14="","",'All Running Order'!AP14)</f>
        <v>3</v>
      </c>
      <c r="AG10">
        <f>IF('All Running Order'!AQ14="","",'All Running Order'!AQ14)</f>
        <v>0</v>
      </c>
      <c r="AH10" t="str">
        <f>IF('All Running Order'!AR14="","",'All Running Order'!AR14)</f>
        <v/>
      </c>
      <c r="AI10" t="str">
        <f>IF('All Running Order'!AS14="","",'All Running Order'!AS14)</f>
        <v/>
      </c>
      <c r="AJ10" t="str">
        <f>IF('All Running Order'!AT14="","",'All Running Order'!AT14)</f>
        <v/>
      </c>
      <c r="AK10" t="str">
        <f>IF('All Running Order'!AU14="","",'All Running Order'!AU14)</f>
        <v/>
      </c>
      <c r="AL10" t="str">
        <f>IF('All Running Order'!AV14="","",'All Running Order'!AV14)</f>
        <v/>
      </c>
      <c r="AM10">
        <f>IF('All Running Order'!AY14="","",'All Running Order'!AY14)</f>
        <v>10</v>
      </c>
      <c r="AN10">
        <f>IF('All Running Order'!AZ14="","",'All Running Order'!AZ14)</f>
        <v>5</v>
      </c>
      <c r="AO10">
        <f>IF('All Running Order'!BA14="","",'All Running Order'!BA14)</f>
        <v>9</v>
      </c>
      <c r="AP10">
        <f>IF('All Running Order'!BB14="","",'All Running Order'!BB14)</f>
        <v>2</v>
      </c>
      <c r="AQ10">
        <f>IF('All Running Order'!BC14="","",'All Running Order'!BC14)</f>
        <v>5</v>
      </c>
      <c r="AR10" t="str">
        <f>IF('All Running Order'!BD14="","",'All Running Order'!BD14)</f>
        <v/>
      </c>
      <c r="AS10" t="str">
        <f>IF('All Running Order'!BE14="","",'All Running Order'!BE14)</f>
        <v/>
      </c>
      <c r="AT10" t="str">
        <f>IF('All Running Order'!BF14="","",'All Running Order'!BF14)</f>
        <v/>
      </c>
      <c r="AU10" t="str">
        <f>IF('All Running Order'!BG14="","",'All Running Order'!BG14)</f>
        <v/>
      </c>
      <c r="AV10" t="str">
        <f>IF('All Running Order'!BH14="","",'All Running Order'!BH14)</f>
        <v/>
      </c>
      <c r="AW10">
        <f>IF('All Running Order'!BK14="","",'All Running Order'!BK14)</f>
        <v>10</v>
      </c>
      <c r="AX10">
        <f>IF('All Running Order'!BL14="","",'All Running Order'!BL14)</f>
        <v>5</v>
      </c>
      <c r="AY10">
        <f>IF('All Running Order'!BM14="","",'All Running Order'!BM14)</f>
        <v>8</v>
      </c>
      <c r="AZ10">
        <f>IF('All Running Order'!BN14="","",'All Running Order'!BN14)</f>
        <v>1</v>
      </c>
      <c r="BA10">
        <f>IF('All Running Order'!BO14="","",'All Running Order'!BO14)</f>
        <v>3</v>
      </c>
      <c r="BB10" t="str">
        <f>IF('All Running Order'!BP14="","",'All Running Order'!BP14)</f>
        <v/>
      </c>
      <c r="BC10" t="str">
        <f>IF('All Running Order'!BQ14="","",'All Running Order'!BQ14)</f>
        <v/>
      </c>
      <c r="BD10" t="str">
        <f>IF('All Running Order'!BR14="","",'All Running Order'!BR14)</f>
        <v/>
      </c>
      <c r="BE10" t="str">
        <f>IF('All Running Order'!BS14="","",'All Running Order'!BS14)</f>
        <v/>
      </c>
      <c r="BF10" t="str">
        <f>IF('All Running Order'!BT14="","",'All Running Order'!BT14)</f>
        <v/>
      </c>
    </row>
    <row r="11" spans="1:58" x14ac:dyDescent="0.45">
      <c r="A11">
        <f>'All Running Order'!B15</f>
        <v>10</v>
      </c>
      <c r="B11" t="str">
        <f>IF('All Running Order'!C15="","",'All Running Order'!C15)</f>
        <v>Thomas Bricknell</v>
      </c>
      <c r="C11" t="str">
        <f>IF('All Running Order'!D15="","",'All Running Order'!D15)</f>
        <v>Andy Beveridge</v>
      </c>
      <c r="D11" t="str">
        <f>IF('All Running Order'!E15="","",'All Running Order'!E15)</f>
        <v>Crossle</v>
      </c>
      <c r="E11">
        <f>IF('All Running Order'!F15="","",'All Running Order'!F15)</f>
        <v>1500</v>
      </c>
      <c r="F11" t="str">
        <f>IF('All Running Order'!G15="","",'All Running Order'!G15)</f>
        <v>IRS</v>
      </c>
      <c r="G11" t="str">
        <f>IF('All Running Order'!H15="","",'All Running Order'!H15)</f>
        <v>Yes</v>
      </c>
      <c r="I11">
        <f>IF('All Running Order'!P15="","",'All Running Order'!P15)</f>
        <v>0</v>
      </c>
      <c r="J11">
        <f>IF('All Running Order'!Q15="","",'All Running Order'!Q15)</f>
        <v>3</v>
      </c>
      <c r="K11">
        <f>IF('All Running Order'!R15="","",'All Running Order'!R15)</f>
        <v>1</v>
      </c>
      <c r="L11">
        <f>IF('All Running Order'!S15="","",'All Running Order'!S15)</f>
        <v>0</v>
      </c>
      <c r="M11">
        <f>IF('All Running Order'!T15="","",'All Running Order'!T15)</f>
        <v>0</v>
      </c>
      <c r="N11" t="str">
        <f>IF('All Running Order'!U15="","",'All Running Order'!U15)</f>
        <v/>
      </c>
      <c r="O11" t="str">
        <f>IF('All Running Order'!V15="","",'All Running Order'!V15)</f>
        <v/>
      </c>
      <c r="P11" t="str">
        <f>IF('All Running Order'!W15="","",'All Running Order'!W15)</f>
        <v/>
      </c>
      <c r="Q11" t="str">
        <f>IF('All Running Order'!X15="","",'All Running Order'!X15)</f>
        <v/>
      </c>
      <c r="R11" t="str">
        <f>IF('All Running Order'!Y15="","",'All Running Order'!Y15)</f>
        <v/>
      </c>
      <c r="S11">
        <f>IF('All Running Order'!AA15="","",'All Running Order'!AA15)</f>
        <v>0</v>
      </c>
      <c r="T11">
        <f>IF('All Running Order'!AB15="","",'All Running Order'!AB15)</f>
        <v>2</v>
      </c>
      <c r="U11">
        <f>IF('All Running Order'!AC15="","",'All Running Order'!AC15)</f>
        <v>1</v>
      </c>
      <c r="V11">
        <f>IF('All Running Order'!AD15="","",'All Running Order'!AD15)</f>
        <v>0</v>
      </c>
      <c r="W11">
        <f>IF('All Running Order'!AE15="","",'All Running Order'!AE15)</f>
        <v>0</v>
      </c>
      <c r="X11" t="str">
        <f>IF('All Running Order'!AF15="","",'All Running Order'!AF15)</f>
        <v/>
      </c>
      <c r="Y11" t="str">
        <f>IF('All Running Order'!AG15="","",'All Running Order'!AG15)</f>
        <v/>
      </c>
      <c r="Z11" t="str">
        <f>IF('All Running Order'!AH15="","",'All Running Order'!AH15)</f>
        <v/>
      </c>
      <c r="AA11" t="str">
        <f>IF('All Running Order'!AI15="","",'All Running Order'!AI15)</f>
        <v/>
      </c>
      <c r="AB11" t="str">
        <f>IF('All Running Order'!AJ15="","",'All Running Order'!AJ15)</f>
        <v/>
      </c>
      <c r="AC11">
        <f>IF('All Running Order'!AM15="","",'All Running Order'!AM15)</f>
        <v>0</v>
      </c>
      <c r="AD11">
        <f>IF('All Running Order'!AN15="","",'All Running Order'!AN15)</f>
        <v>2</v>
      </c>
      <c r="AE11">
        <f>IF('All Running Order'!AO15="","",'All Running Order'!AO15)</f>
        <v>1</v>
      </c>
      <c r="AF11">
        <f>IF('All Running Order'!AP15="","",'All Running Order'!AP15)</f>
        <v>1</v>
      </c>
      <c r="AG11">
        <f>IF('All Running Order'!AQ15="","",'All Running Order'!AQ15)</f>
        <v>0</v>
      </c>
      <c r="AH11" t="str">
        <f>IF('All Running Order'!AR15="","",'All Running Order'!AR15)</f>
        <v/>
      </c>
      <c r="AI11" t="str">
        <f>IF('All Running Order'!AS15="","",'All Running Order'!AS15)</f>
        <v/>
      </c>
      <c r="AJ11" t="str">
        <f>IF('All Running Order'!AT15="","",'All Running Order'!AT15)</f>
        <v/>
      </c>
      <c r="AK11" t="str">
        <f>IF('All Running Order'!AU15="","",'All Running Order'!AU15)</f>
        <v/>
      </c>
      <c r="AL11" t="str">
        <f>IF('All Running Order'!AV15="","",'All Running Order'!AV15)</f>
        <v/>
      </c>
      <c r="AM11">
        <f>IF('All Running Order'!AY15="","",'All Running Order'!AY15)</f>
        <v>5</v>
      </c>
      <c r="AN11">
        <f>IF('All Running Order'!AZ15="","",'All Running Order'!AZ15)</f>
        <v>3</v>
      </c>
      <c r="AO11">
        <f>IF('All Running Order'!BA15="","",'All Running Order'!BA15)</f>
        <v>2</v>
      </c>
      <c r="AP11">
        <f>IF('All Running Order'!BB15="","",'All Running Order'!BB15)</f>
        <v>0</v>
      </c>
      <c r="AQ11">
        <f>IF('All Running Order'!BC15="","",'All Running Order'!BC15)</f>
        <v>2</v>
      </c>
      <c r="AR11" t="str">
        <f>IF('All Running Order'!BD15="","",'All Running Order'!BD15)</f>
        <v/>
      </c>
      <c r="AS11" t="str">
        <f>IF('All Running Order'!BE15="","",'All Running Order'!BE15)</f>
        <v/>
      </c>
      <c r="AT11" t="str">
        <f>IF('All Running Order'!BF15="","",'All Running Order'!BF15)</f>
        <v/>
      </c>
      <c r="AU11" t="str">
        <f>IF('All Running Order'!BG15="","",'All Running Order'!BG15)</f>
        <v/>
      </c>
      <c r="AV11" t="str">
        <f>IF('All Running Order'!BH15="","",'All Running Order'!BH15)</f>
        <v/>
      </c>
      <c r="AW11">
        <f>IF('All Running Order'!BK15="","",'All Running Order'!BK15)</f>
        <v>3</v>
      </c>
      <c r="AX11">
        <f>IF('All Running Order'!BL15="","",'All Running Order'!BL15)</f>
        <v>6</v>
      </c>
      <c r="AY11">
        <f>IF('All Running Order'!BM15="","",'All Running Order'!BM15)</f>
        <v>0</v>
      </c>
      <c r="AZ11">
        <f>IF('All Running Order'!BN15="","",'All Running Order'!BN15)</f>
        <v>0</v>
      </c>
      <c r="BA11">
        <f>IF('All Running Order'!BO15="","",'All Running Order'!BO15)</f>
        <v>1</v>
      </c>
      <c r="BB11" t="str">
        <f>IF('All Running Order'!BP15="","",'All Running Order'!BP15)</f>
        <v/>
      </c>
      <c r="BC11" t="str">
        <f>IF('All Running Order'!BQ15="","",'All Running Order'!BQ15)</f>
        <v/>
      </c>
      <c r="BD11" t="str">
        <f>IF('All Running Order'!BR15="","",'All Running Order'!BR15)</f>
        <v/>
      </c>
      <c r="BE11" t="str">
        <f>IF('All Running Order'!BS15="","",'All Running Order'!BS15)</f>
        <v/>
      </c>
      <c r="BF11" t="str">
        <f>IF('All Running Order'!BT15="","",'All Running Order'!BT15)</f>
        <v/>
      </c>
    </row>
    <row r="12" spans="1:58" x14ac:dyDescent="0.45">
      <c r="A12">
        <f>'All Running Order'!B16</f>
        <v>11</v>
      </c>
      <c r="B12" t="str">
        <f>IF('All Running Order'!C16="","",'All Running Order'!C16)</f>
        <v>Toby Daniel</v>
      </c>
      <c r="C12" t="str">
        <f>IF('All Running Order'!D16="","",'All Running Order'!D16)</f>
        <v>Philip Thomas</v>
      </c>
      <c r="D12" t="str">
        <f>IF('All Running Order'!E16="","",'All Running Order'!E16)</f>
        <v>Concord</v>
      </c>
      <c r="E12">
        <f>IF('All Running Order'!F16="","",'All Running Order'!F16)</f>
        <v>1340</v>
      </c>
      <c r="F12" t="str">
        <f>IF('All Running Order'!G16="","",'All Running Order'!G16)</f>
        <v>Live</v>
      </c>
      <c r="G12" t="str">
        <f>IF('All Running Order'!H16="","",'All Running Order'!H16)</f>
        <v>No</v>
      </c>
      <c r="I12">
        <f>IF('All Running Order'!P16="","",'All Running Order'!P16)</f>
        <v>5</v>
      </c>
      <c r="J12">
        <f>IF('All Running Order'!Q16="","",'All Running Order'!Q16)</f>
        <v>3</v>
      </c>
      <c r="K12">
        <f>IF('All Running Order'!R16="","",'All Running Order'!R16)</f>
        <v>4</v>
      </c>
      <c r="L12">
        <f>IF('All Running Order'!S16="","",'All Running Order'!S16)</f>
        <v>2</v>
      </c>
      <c r="M12">
        <f>IF('All Running Order'!T16="","",'All Running Order'!T16)</f>
        <v>2</v>
      </c>
      <c r="N12" t="str">
        <f>IF('All Running Order'!U16="","",'All Running Order'!U16)</f>
        <v/>
      </c>
      <c r="O12" t="str">
        <f>IF('All Running Order'!V16="","",'All Running Order'!V16)</f>
        <v/>
      </c>
      <c r="P12" t="str">
        <f>IF('All Running Order'!W16="","",'All Running Order'!W16)</f>
        <v/>
      </c>
      <c r="Q12" t="str">
        <f>IF('All Running Order'!X16="","",'All Running Order'!X16)</f>
        <v/>
      </c>
      <c r="R12" t="str">
        <f>IF('All Running Order'!Y16="","",'All Running Order'!Y16)</f>
        <v/>
      </c>
      <c r="S12">
        <f>IF('All Running Order'!AA16="","",'All Running Order'!AA16)</f>
        <v>9</v>
      </c>
      <c r="T12">
        <f>IF('All Running Order'!AB16="","",'All Running Order'!AB16)</f>
        <v>4</v>
      </c>
      <c r="U12">
        <f>IF('All Running Order'!AC16="","",'All Running Order'!AC16)</f>
        <v>2</v>
      </c>
      <c r="V12">
        <f>IF('All Running Order'!AD16="","",'All Running Order'!AD16)</f>
        <v>2</v>
      </c>
      <c r="W12">
        <f>IF('All Running Order'!AE16="","",'All Running Order'!AE16)</f>
        <v>2</v>
      </c>
      <c r="X12" t="str">
        <f>IF('All Running Order'!AF16="","",'All Running Order'!AF16)</f>
        <v/>
      </c>
      <c r="Y12" t="str">
        <f>IF('All Running Order'!AG16="","",'All Running Order'!AG16)</f>
        <v/>
      </c>
      <c r="Z12" t="str">
        <f>IF('All Running Order'!AH16="","",'All Running Order'!AH16)</f>
        <v/>
      </c>
      <c r="AA12" t="str">
        <f>IF('All Running Order'!AI16="","",'All Running Order'!AI16)</f>
        <v/>
      </c>
      <c r="AB12" t="str">
        <f>IF('All Running Order'!AJ16="","",'All Running Order'!AJ16)</f>
        <v/>
      </c>
      <c r="AC12">
        <f>IF('All Running Order'!AM16="","",'All Running Order'!AM16)</f>
        <v>5</v>
      </c>
      <c r="AD12">
        <f>IF('All Running Order'!AN16="","",'All Running Order'!AN16)</f>
        <v>2</v>
      </c>
      <c r="AE12">
        <f>IF('All Running Order'!AO16="","",'All Running Order'!AO16)</f>
        <v>4</v>
      </c>
      <c r="AF12">
        <f>IF('All Running Order'!AP16="","",'All Running Order'!AP16)</f>
        <v>2</v>
      </c>
      <c r="AG12">
        <f>IF('All Running Order'!AQ16="","",'All Running Order'!AQ16)</f>
        <v>0</v>
      </c>
      <c r="AH12" t="str">
        <f>IF('All Running Order'!AR16="","",'All Running Order'!AR16)</f>
        <v/>
      </c>
      <c r="AI12" t="str">
        <f>IF('All Running Order'!AS16="","",'All Running Order'!AS16)</f>
        <v/>
      </c>
      <c r="AJ12" t="str">
        <f>IF('All Running Order'!AT16="","",'All Running Order'!AT16)</f>
        <v/>
      </c>
      <c r="AK12" t="str">
        <f>IF('All Running Order'!AU16="","",'All Running Order'!AU16)</f>
        <v/>
      </c>
      <c r="AL12" t="str">
        <f>IF('All Running Order'!AV16="","",'All Running Order'!AV16)</f>
        <v/>
      </c>
      <c r="AM12">
        <f>IF('All Running Order'!AY16="","",'All Running Order'!AY16)</f>
        <v>6</v>
      </c>
      <c r="AN12">
        <f>IF('All Running Order'!AZ16="","",'All Running Order'!AZ16)</f>
        <v>4</v>
      </c>
      <c r="AO12">
        <f>IF('All Running Order'!BA16="","",'All Running Order'!BA16)</f>
        <v>7</v>
      </c>
      <c r="AP12">
        <f>IF('All Running Order'!BB16="","",'All Running Order'!BB16)</f>
        <v>5</v>
      </c>
      <c r="AQ12">
        <f>IF('All Running Order'!BC16="","",'All Running Order'!BC16)</f>
        <v>3</v>
      </c>
      <c r="AR12" t="str">
        <f>IF('All Running Order'!BD16="","",'All Running Order'!BD16)</f>
        <v/>
      </c>
      <c r="AS12" t="str">
        <f>IF('All Running Order'!BE16="","",'All Running Order'!BE16)</f>
        <v/>
      </c>
      <c r="AT12" t="str">
        <f>IF('All Running Order'!BF16="","",'All Running Order'!BF16)</f>
        <v/>
      </c>
      <c r="AU12" t="str">
        <f>IF('All Running Order'!BG16="","",'All Running Order'!BG16)</f>
        <v/>
      </c>
      <c r="AV12" t="str">
        <f>IF('All Running Order'!BH16="","",'All Running Order'!BH16)</f>
        <v/>
      </c>
      <c r="AW12">
        <f>IF('All Running Order'!BK16="","",'All Running Order'!BK16)</f>
        <v>6</v>
      </c>
      <c r="AX12">
        <f>IF('All Running Order'!BL16="","",'All Running Order'!BL16)</f>
        <v>7</v>
      </c>
      <c r="AY12">
        <f>IF('All Running Order'!BM16="","",'All Running Order'!BM16)</f>
        <v>7</v>
      </c>
      <c r="AZ12">
        <f>IF('All Running Order'!BN16="","",'All Running Order'!BN16)</f>
        <v>9</v>
      </c>
      <c r="BA12">
        <f>IF('All Running Order'!BO16="","",'All Running Order'!BO16)</f>
        <v>4</v>
      </c>
      <c r="BB12" t="str">
        <f>IF('All Running Order'!BP16="","",'All Running Order'!BP16)</f>
        <v/>
      </c>
      <c r="BC12" t="str">
        <f>IF('All Running Order'!BQ16="","",'All Running Order'!BQ16)</f>
        <v/>
      </c>
      <c r="BD12" t="str">
        <f>IF('All Running Order'!BR16="","",'All Running Order'!BR16)</f>
        <v/>
      </c>
      <c r="BE12" t="str">
        <f>IF('All Running Order'!BS16="","",'All Running Order'!BS16)</f>
        <v/>
      </c>
      <c r="BF12" t="str">
        <f>IF('All Running Order'!BT16="","",'All Running Order'!BT16)</f>
        <v/>
      </c>
    </row>
    <row r="13" spans="1:58" x14ac:dyDescent="0.45">
      <c r="A13">
        <f>'All Running Order'!B17</f>
        <v>12</v>
      </c>
      <c r="B13" t="str">
        <f>IF('All Running Order'!C17="","",'All Running Order'!C17)</f>
        <v>Mike Readings</v>
      </c>
      <c r="C13" t="str">
        <f>IF('All Running Order'!D17="","",'All Running Order'!D17)</f>
        <v>Carole Readings</v>
      </c>
      <c r="D13" t="str">
        <f>IF('All Running Order'!E17="","",'All Running Order'!E17)</f>
        <v>Sherpa Indy</v>
      </c>
      <c r="E13">
        <f>IF('All Running Order'!F17="","",'All Running Order'!F17)</f>
        <v>1540</v>
      </c>
      <c r="F13" t="str">
        <f>IF('All Running Order'!G17="","",'All Running Order'!G17)</f>
        <v>IRS</v>
      </c>
      <c r="G13" t="str">
        <f>IF('All Running Order'!H17="","",'All Running Order'!H17)</f>
        <v>Yes</v>
      </c>
      <c r="I13">
        <f>IF('All Running Order'!P17="","",'All Running Order'!P17)</f>
        <v>8</v>
      </c>
      <c r="J13">
        <f>IF('All Running Order'!Q17="","",'All Running Order'!Q17)</f>
        <v>3</v>
      </c>
      <c r="K13">
        <f>IF('All Running Order'!R17="","",'All Running Order'!R17)</f>
        <v>7</v>
      </c>
      <c r="L13">
        <f>IF('All Running Order'!S17="","",'All Running Order'!S17)</f>
        <v>3</v>
      </c>
      <c r="M13">
        <f>IF('All Running Order'!T17="","",'All Running Order'!T17)</f>
        <v>3</v>
      </c>
      <c r="N13" t="str">
        <f>IF('All Running Order'!U17="","",'All Running Order'!U17)</f>
        <v/>
      </c>
      <c r="O13" t="str">
        <f>IF('All Running Order'!V17="","",'All Running Order'!V17)</f>
        <v/>
      </c>
      <c r="P13" t="str">
        <f>IF('All Running Order'!W17="","",'All Running Order'!W17)</f>
        <v/>
      </c>
      <c r="Q13" t="str">
        <f>IF('All Running Order'!X17="","",'All Running Order'!X17)</f>
        <v/>
      </c>
      <c r="R13" t="str">
        <f>IF('All Running Order'!Y17="","",'All Running Order'!Y17)</f>
        <v/>
      </c>
      <c r="S13">
        <f>IF('All Running Order'!AA17="","",'All Running Order'!AA17)</f>
        <v>5</v>
      </c>
      <c r="T13">
        <f>IF('All Running Order'!AB17="","",'All Running Order'!AB17)</f>
        <v>4</v>
      </c>
      <c r="U13">
        <f>IF('All Running Order'!AC17="","",'All Running Order'!AC17)</f>
        <v>7</v>
      </c>
      <c r="V13">
        <f>IF('All Running Order'!AD17="","",'All Running Order'!AD17)</f>
        <v>4</v>
      </c>
      <c r="W13">
        <f>IF('All Running Order'!AE17="","",'All Running Order'!AE17)</f>
        <v>3</v>
      </c>
      <c r="X13" t="str">
        <f>IF('All Running Order'!AF17="","",'All Running Order'!AF17)</f>
        <v/>
      </c>
      <c r="Y13" t="str">
        <f>IF('All Running Order'!AG17="","",'All Running Order'!AG17)</f>
        <v/>
      </c>
      <c r="Z13" t="str">
        <f>IF('All Running Order'!AH17="","",'All Running Order'!AH17)</f>
        <v/>
      </c>
      <c r="AA13" t="str">
        <f>IF('All Running Order'!AI17="","",'All Running Order'!AI17)</f>
        <v/>
      </c>
      <c r="AB13" t="str">
        <f>IF('All Running Order'!AJ17="","",'All Running Order'!AJ17)</f>
        <v/>
      </c>
      <c r="AC13">
        <f>IF('All Running Order'!AM17="","",'All Running Order'!AM17)</f>
        <v>12</v>
      </c>
      <c r="AD13">
        <f>IF('All Running Order'!AN17="","",'All Running Order'!AN17)</f>
        <v>12</v>
      </c>
      <c r="AE13">
        <f>IF('All Running Order'!AO17="","",'All Running Order'!AO17)</f>
        <v>12</v>
      </c>
      <c r="AF13">
        <f>IF('All Running Order'!AP17="","",'All Running Order'!AP17)</f>
        <v>12</v>
      </c>
      <c r="AG13">
        <f>IF('All Running Order'!AQ17="","",'All Running Order'!AQ17)</f>
        <v>4</v>
      </c>
      <c r="AH13" t="str">
        <f>IF('All Running Order'!AR17="","",'All Running Order'!AR17)</f>
        <v/>
      </c>
      <c r="AI13" t="str">
        <f>IF('All Running Order'!AS17="","",'All Running Order'!AS17)</f>
        <v/>
      </c>
      <c r="AJ13" t="str">
        <f>IF('All Running Order'!AT17="","",'All Running Order'!AT17)</f>
        <v/>
      </c>
      <c r="AK13" t="str">
        <f>IF('All Running Order'!AU17="","",'All Running Order'!AU17)</f>
        <v/>
      </c>
      <c r="AL13" t="str">
        <f>IF('All Running Order'!AV17="","",'All Running Order'!AV17)</f>
        <v/>
      </c>
      <c r="AM13">
        <f>IF('All Running Order'!AY17="","",'All Running Order'!AY17)</f>
        <v>12</v>
      </c>
      <c r="AN13">
        <f>IF('All Running Order'!AZ17="","",'All Running Order'!AZ17)</f>
        <v>8</v>
      </c>
      <c r="AO13">
        <f>IF('All Running Order'!BA17="","",'All Running Order'!BA17)</f>
        <v>12</v>
      </c>
      <c r="AP13">
        <f>IF('All Running Order'!BB17="","",'All Running Order'!BB17)</f>
        <v>12</v>
      </c>
      <c r="AQ13">
        <f>IF('All Running Order'!BC17="","",'All Running Order'!BC17)</f>
        <v>12</v>
      </c>
      <c r="AR13" t="str">
        <f>IF('All Running Order'!BD17="","",'All Running Order'!BD17)</f>
        <v/>
      </c>
      <c r="AS13" t="str">
        <f>IF('All Running Order'!BE17="","",'All Running Order'!BE17)</f>
        <v/>
      </c>
      <c r="AT13" t="str">
        <f>IF('All Running Order'!BF17="","",'All Running Order'!BF17)</f>
        <v/>
      </c>
      <c r="AU13" t="str">
        <f>IF('All Running Order'!BG17="","",'All Running Order'!BG17)</f>
        <v/>
      </c>
      <c r="AV13" t="str">
        <f>IF('All Running Order'!BH17="","",'All Running Order'!BH17)</f>
        <v/>
      </c>
      <c r="AW13">
        <f>IF('All Running Order'!BK17="","",'All Running Order'!BK17)</f>
        <v>12</v>
      </c>
      <c r="AX13">
        <f>IF('All Running Order'!BL17="","",'All Running Order'!BL17)</f>
        <v>12</v>
      </c>
      <c r="AY13">
        <f>IF('All Running Order'!BM17="","",'All Running Order'!BM17)</f>
        <v>12</v>
      </c>
      <c r="AZ13">
        <f>IF('All Running Order'!BN17="","",'All Running Order'!BN17)</f>
        <v>12</v>
      </c>
      <c r="BA13">
        <f>IF('All Running Order'!BO17="","",'All Running Order'!BO17)</f>
        <v>12</v>
      </c>
      <c r="BB13" t="str">
        <f>IF('All Running Order'!BP17="","",'All Running Order'!BP17)</f>
        <v/>
      </c>
      <c r="BC13" t="str">
        <f>IF('All Running Order'!BQ17="","",'All Running Order'!BQ17)</f>
        <v/>
      </c>
      <c r="BD13" t="str">
        <f>IF('All Running Order'!BR17="","",'All Running Order'!BR17)</f>
        <v/>
      </c>
      <c r="BE13" t="str">
        <f>IF('All Running Order'!BS17="","",'All Running Order'!BS17)</f>
        <v/>
      </c>
      <c r="BF13" t="str">
        <f>IF('All Running Order'!BT17="","",'All Running Order'!BT17)</f>
        <v/>
      </c>
    </row>
    <row r="14" spans="1:58" x14ac:dyDescent="0.45">
      <c r="A14">
        <f>'All Running Order'!B18</f>
        <v>14</v>
      </c>
      <c r="B14" t="str">
        <f>IF('All Running Order'!C18="","",'All Running Order'!C18)</f>
        <v>Alan Murton</v>
      </c>
      <c r="C14" t="str">
        <f>IF('All Running Order'!D18="","",'All Running Order'!D18)</f>
        <v>Gill Murton</v>
      </c>
      <c r="D14" t="str">
        <f>IF('All Running Order'!E18="","",'All Running Order'!E18)</f>
        <v>Crossle</v>
      </c>
      <c r="E14">
        <f>IF('All Running Order'!F18="","",'All Running Order'!F18)</f>
        <v>1643</v>
      </c>
      <c r="F14" t="str">
        <f>IF('All Running Order'!G18="","",'All Running Order'!G18)</f>
        <v>IRS</v>
      </c>
      <c r="G14" t="str">
        <f>IF('All Running Order'!H18="","",'All Running Order'!H18)</f>
        <v>Yes</v>
      </c>
      <c r="I14">
        <f>IF('All Running Order'!P18="","",'All Running Order'!P18)</f>
        <v>2</v>
      </c>
      <c r="J14">
        <f>IF('All Running Order'!Q18="","",'All Running Order'!Q18)</f>
        <v>4</v>
      </c>
      <c r="K14">
        <f>IF('All Running Order'!R18="","",'All Running Order'!R18)</f>
        <v>1</v>
      </c>
      <c r="L14">
        <f>IF('All Running Order'!S18="","",'All Running Order'!S18)</f>
        <v>2</v>
      </c>
      <c r="M14">
        <f>IF('All Running Order'!T18="","",'All Running Order'!T18)</f>
        <v>1</v>
      </c>
      <c r="N14" t="str">
        <f>IF('All Running Order'!U18="","",'All Running Order'!U18)</f>
        <v/>
      </c>
      <c r="O14" t="str">
        <f>IF('All Running Order'!V18="","",'All Running Order'!V18)</f>
        <v/>
      </c>
      <c r="P14" t="str">
        <f>IF('All Running Order'!W18="","",'All Running Order'!W18)</f>
        <v/>
      </c>
      <c r="Q14" t="str">
        <f>IF('All Running Order'!X18="","",'All Running Order'!X18)</f>
        <v/>
      </c>
      <c r="R14" t="str">
        <f>IF('All Running Order'!Y18="","",'All Running Order'!Y18)</f>
        <v/>
      </c>
      <c r="S14">
        <f>IF('All Running Order'!AA18="","",'All Running Order'!AA18)</f>
        <v>1</v>
      </c>
      <c r="T14">
        <f>IF('All Running Order'!AB18="","",'All Running Order'!AB18)</f>
        <v>3</v>
      </c>
      <c r="U14">
        <f>IF('All Running Order'!AC18="","",'All Running Order'!AC18)</f>
        <v>1</v>
      </c>
      <c r="V14">
        <f>IF('All Running Order'!AD18="","",'All Running Order'!AD18)</f>
        <v>2</v>
      </c>
      <c r="W14">
        <f>IF('All Running Order'!AE18="","",'All Running Order'!AE18)</f>
        <v>2</v>
      </c>
      <c r="X14" t="str">
        <f>IF('All Running Order'!AF18="","",'All Running Order'!AF18)</f>
        <v/>
      </c>
      <c r="Y14" t="str">
        <f>IF('All Running Order'!AG18="","",'All Running Order'!AG18)</f>
        <v/>
      </c>
      <c r="Z14" t="str">
        <f>IF('All Running Order'!AH18="","",'All Running Order'!AH18)</f>
        <v/>
      </c>
      <c r="AA14" t="str">
        <f>IF('All Running Order'!AI18="","",'All Running Order'!AI18)</f>
        <v/>
      </c>
      <c r="AB14" t="str">
        <f>IF('All Running Order'!AJ18="","",'All Running Order'!AJ18)</f>
        <v/>
      </c>
      <c r="AC14">
        <f>IF('All Running Order'!AM18="","",'All Running Order'!AM18)</f>
        <v>1</v>
      </c>
      <c r="AD14">
        <f>IF('All Running Order'!AN18="","",'All Running Order'!AN18)</f>
        <v>2</v>
      </c>
      <c r="AE14">
        <f>IF('All Running Order'!AO18="","",'All Running Order'!AO18)</f>
        <v>1</v>
      </c>
      <c r="AF14">
        <f>IF('All Running Order'!AP18="","",'All Running Order'!AP18)</f>
        <v>2</v>
      </c>
      <c r="AG14">
        <f>IF('All Running Order'!AQ18="","",'All Running Order'!AQ18)</f>
        <v>0</v>
      </c>
      <c r="AH14" t="str">
        <f>IF('All Running Order'!AR18="","",'All Running Order'!AR18)</f>
        <v/>
      </c>
      <c r="AI14" t="str">
        <f>IF('All Running Order'!AS18="","",'All Running Order'!AS18)</f>
        <v/>
      </c>
      <c r="AJ14" t="str">
        <f>IF('All Running Order'!AT18="","",'All Running Order'!AT18)</f>
        <v/>
      </c>
      <c r="AK14" t="str">
        <f>IF('All Running Order'!AU18="","",'All Running Order'!AU18)</f>
        <v/>
      </c>
      <c r="AL14" t="str">
        <f>IF('All Running Order'!AV18="","",'All Running Order'!AV18)</f>
        <v/>
      </c>
      <c r="AM14">
        <f>IF('All Running Order'!AY18="","",'All Running Order'!AY18)</f>
        <v>5</v>
      </c>
      <c r="AN14">
        <f>IF('All Running Order'!AZ18="","",'All Running Order'!AZ18)</f>
        <v>3</v>
      </c>
      <c r="AO14">
        <f>IF('All Running Order'!BA18="","",'All Running Order'!BA18)</f>
        <v>4</v>
      </c>
      <c r="AP14">
        <f>IF('All Running Order'!BB18="","",'All Running Order'!BB18)</f>
        <v>3</v>
      </c>
      <c r="AQ14">
        <f>IF('All Running Order'!BC18="","",'All Running Order'!BC18)</f>
        <v>2</v>
      </c>
      <c r="AR14" t="str">
        <f>IF('All Running Order'!BD18="","",'All Running Order'!BD18)</f>
        <v/>
      </c>
      <c r="AS14" t="str">
        <f>IF('All Running Order'!BE18="","",'All Running Order'!BE18)</f>
        <v/>
      </c>
      <c r="AT14" t="str">
        <f>IF('All Running Order'!BF18="","",'All Running Order'!BF18)</f>
        <v/>
      </c>
      <c r="AU14" t="str">
        <f>IF('All Running Order'!BG18="","",'All Running Order'!BG18)</f>
        <v/>
      </c>
      <c r="AV14" t="str">
        <f>IF('All Running Order'!BH18="","",'All Running Order'!BH18)</f>
        <v/>
      </c>
      <c r="AW14">
        <f>IF('All Running Order'!BK18="","",'All Running Order'!BK18)</f>
        <v>9</v>
      </c>
      <c r="AX14">
        <f>IF('All Running Order'!BL18="","",'All Running Order'!BL18)</f>
        <v>6</v>
      </c>
      <c r="AY14">
        <f>IF('All Running Order'!BM18="","",'All Running Order'!BM18)</f>
        <v>6</v>
      </c>
      <c r="AZ14">
        <f>IF('All Running Order'!BN18="","",'All Running Order'!BN18)</f>
        <v>2</v>
      </c>
      <c r="BA14">
        <f>IF('All Running Order'!BO18="","",'All Running Order'!BO18)</f>
        <v>3</v>
      </c>
      <c r="BB14" t="str">
        <f>IF('All Running Order'!BP18="","",'All Running Order'!BP18)</f>
        <v/>
      </c>
      <c r="BC14" t="str">
        <f>IF('All Running Order'!BQ18="","",'All Running Order'!BQ18)</f>
        <v/>
      </c>
      <c r="BD14" t="str">
        <f>IF('All Running Order'!BR18="","",'All Running Order'!BR18)</f>
        <v/>
      </c>
      <c r="BE14" t="str">
        <f>IF('All Running Order'!BS18="","",'All Running Order'!BS18)</f>
        <v/>
      </c>
      <c r="BF14" t="str">
        <f>IF('All Running Order'!BT18="","",'All Running Order'!BT18)</f>
        <v/>
      </c>
    </row>
    <row r="15" spans="1:58" x14ac:dyDescent="0.45">
      <c r="A15">
        <f>'All Running Order'!B19</f>
        <v>15</v>
      </c>
      <c r="B15" t="str">
        <f>IF('All Running Order'!C19="","",'All Running Order'!C19)</f>
        <v>Jason Daniel</v>
      </c>
      <c r="C15" t="str">
        <f>IF('All Running Order'!D19="","",'All Running Order'!D19)</f>
        <v>Bernie Muir</v>
      </c>
      <c r="D15" t="str">
        <f>IF('All Running Order'!E19="","",'All Running Order'!E19)</f>
        <v>Crossle</v>
      </c>
      <c r="E15">
        <f>IF('All Running Order'!F19="","",'All Running Order'!F19)</f>
        <v>1500</v>
      </c>
      <c r="F15" t="str">
        <f>IF('All Running Order'!G19="","",'All Running Order'!G19)</f>
        <v>IRS</v>
      </c>
      <c r="G15" t="str">
        <f>IF('All Running Order'!H19="","",'All Running Order'!H19)</f>
        <v>Yes</v>
      </c>
      <c r="I15">
        <f>IF('All Running Order'!P19="","",'All Running Order'!P19)</f>
        <v>1</v>
      </c>
      <c r="J15">
        <f>IF('All Running Order'!Q19="","",'All Running Order'!Q19)</f>
        <v>5</v>
      </c>
      <c r="K15">
        <f>IF('All Running Order'!R19="","",'All Running Order'!R19)</f>
        <v>7</v>
      </c>
      <c r="L15">
        <f>IF('All Running Order'!S19="","",'All Running Order'!S19)</f>
        <v>3</v>
      </c>
      <c r="M15">
        <f>IF('All Running Order'!T19="","",'All Running Order'!T19)</f>
        <v>1</v>
      </c>
      <c r="N15" t="str">
        <f>IF('All Running Order'!U19="","",'All Running Order'!U19)</f>
        <v/>
      </c>
      <c r="O15" t="str">
        <f>IF('All Running Order'!V19="","",'All Running Order'!V19)</f>
        <v/>
      </c>
      <c r="P15" t="str">
        <f>IF('All Running Order'!W19="","",'All Running Order'!W19)</f>
        <v/>
      </c>
      <c r="Q15" t="str">
        <f>IF('All Running Order'!X19="","",'All Running Order'!X19)</f>
        <v/>
      </c>
      <c r="R15" t="str">
        <f>IF('All Running Order'!Y19="","",'All Running Order'!Y19)</f>
        <v/>
      </c>
      <c r="S15">
        <f>IF('All Running Order'!AA19="","",'All Running Order'!AA19)</f>
        <v>5</v>
      </c>
      <c r="T15">
        <f>IF('All Running Order'!AB19="","",'All Running Order'!AB19)</f>
        <v>5</v>
      </c>
      <c r="U15">
        <f>IF('All Running Order'!AC19="","",'All Running Order'!AC19)</f>
        <v>4</v>
      </c>
      <c r="V15">
        <f>IF('All Running Order'!AD19="","",'All Running Order'!AD19)</f>
        <v>2</v>
      </c>
      <c r="W15">
        <f>IF('All Running Order'!AE19="","",'All Running Order'!AE19)</f>
        <v>2</v>
      </c>
      <c r="X15" t="str">
        <f>IF('All Running Order'!AF19="","",'All Running Order'!AF19)</f>
        <v/>
      </c>
      <c r="Y15" t="str">
        <f>IF('All Running Order'!AG19="","",'All Running Order'!AG19)</f>
        <v/>
      </c>
      <c r="Z15" t="str">
        <f>IF('All Running Order'!AH19="","",'All Running Order'!AH19)</f>
        <v/>
      </c>
      <c r="AA15" t="str">
        <f>IF('All Running Order'!AI19="","",'All Running Order'!AI19)</f>
        <v/>
      </c>
      <c r="AB15" t="str">
        <f>IF('All Running Order'!AJ19="","",'All Running Order'!AJ19)</f>
        <v/>
      </c>
      <c r="AC15">
        <f>IF('All Running Order'!AM19="","",'All Running Order'!AM19)</f>
        <v>1</v>
      </c>
      <c r="AD15">
        <f>IF('All Running Order'!AN19="","",'All Running Order'!AN19)</f>
        <v>4</v>
      </c>
      <c r="AE15">
        <f>IF('All Running Order'!AO19="","",'All Running Order'!AO19)</f>
        <v>1</v>
      </c>
      <c r="AF15">
        <f>IF('All Running Order'!AP19="","",'All Running Order'!AP19)</f>
        <v>1</v>
      </c>
      <c r="AG15">
        <f>IF('All Running Order'!AQ19="","",'All Running Order'!AQ19)</f>
        <v>0</v>
      </c>
      <c r="AH15" t="str">
        <f>IF('All Running Order'!AR19="","",'All Running Order'!AR19)</f>
        <v/>
      </c>
      <c r="AI15" t="str">
        <f>IF('All Running Order'!AS19="","",'All Running Order'!AS19)</f>
        <v/>
      </c>
      <c r="AJ15" t="str">
        <f>IF('All Running Order'!AT19="","",'All Running Order'!AT19)</f>
        <v/>
      </c>
      <c r="AK15" t="str">
        <f>IF('All Running Order'!AU19="","",'All Running Order'!AU19)</f>
        <v/>
      </c>
      <c r="AL15" t="str">
        <f>IF('All Running Order'!AV19="","",'All Running Order'!AV19)</f>
        <v/>
      </c>
      <c r="AM15">
        <f>IF('All Running Order'!AY19="","",'All Running Order'!AY19)</f>
        <v>6</v>
      </c>
      <c r="AN15">
        <f>IF('All Running Order'!AZ19="","",'All Running Order'!AZ19)</f>
        <v>7</v>
      </c>
      <c r="AO15">
        <f>IF('All Running Order'!BA19="","",'All Running Order'!BA19)</f>
        <v>7</v>
      </c>
      <c r="AP15">
        <f>IF('All Running Order'!BB19="","",'All Running Order'!BB19)</f>
        <v>2</v>
      </c>
      <c r="AQ15">
        <f>IF('All Running Order'!BC19="","",'All Running Order'!BC19)</f>
        <v>3</v>
      </c>
      <c r="AR15" t="str">
        <f>IF('All Running Order'!BD19="","",'All Running Order'!BD19)</f>
        <v/>
      </c>
      <c r="AS15" t="str">
        <f>IF('All Running Order'!BE19="","",'All Running Order'!BE19)</f>
        <v/>
      </c>
      <c r="AT15" t="str">
        <f>IF('All Running Order'!BF19="","",'All Running Order'!BF19)</f>
        <v/>
      </c>
      <c r="AU15" t="str">
        <f>IF('All Running Order'!BG19="","",'All Running Order'!BG19)</f>
        <v/>
      </c>
      <c r="AV15" t="str">
        <f>IF('All Running Order'!BH19="","",'All Running Order'!BH19)</f>
        <v/>
      </c>
      <c r="AW15">
        <f>IF('All Running Order'!BK19="","",'All Running Order'!BK19)</f>
        <v>4</v>
      </c>
      <c r="AX15">
        <f>IF('All Running Order'!BL19="","",'All Running Order'!BL19)</f>
        <v>5</v>
      </c>
      <c r="AY15">
        <f>IF('All Running Order'!BM19="","",'All Running Order'!BM19)</f>
        <v>5</v>
      </c>
      <c r="AZ15">
        <f>IF('All Running Order'!BN19="","",'All Running Order'!BN19)</f>
        <v>2</v>
      </c>
      <c r="BA15">
        <f>IF('All Running Order'!BO19="","",'All Running Order'!BO19)</f>
        <v>3</v>
      </c>
      <c r="BB15" t="str">
        <f>IF('All Running Order'!BP19="","",'All Running Order'!BP19)</f>
        <v/>
      </c>
      <c r="BC15" t="str">
        <f>IF('All Running Order'!BQ19="","",'All Running Order'!BQ19)</f>
        <v/>
      </c>
      <c r="BD15" t="str">
        <f>IF('All Running Order'!BR19="","",'All Running Order'!BR19)</f>
        <v/>
      </c>
      <c r="BE15" t="str">
        <f>IF('All Running Order'!BS19="","",'All Running Order'!BS19)</f>
        <v/>
      </c>
      <c r="BF15" t="str">
        <f>IF('All Running Order'!BT19="","",'All Running Order'!BT19)</f>
        <v/>
      </c>
    </row>
    <row r="16" spans="1:58" x14ac:dyDescent="0.45">
      <c r="A16">
        <f>'All Running Order'!B20</f>
        <v>16</v>
      </c>
      <c r="B16" t="str">
        <f>IF('All Running Order'!C20="","",'All Running Order'!C20)</f>
        <v/>
      </c>
      <c r="C16" t="str">
        <f>IF('All Running Order'!D20="","",'All Running Order'!D20)</f>
        <v/>
      </c>
      <c r="D16" t="str">
        <f>IF('All Running Order'!E20="","",'All Running Order'!E20)</f>
        <v/>
      </c>
      <c r="E16" t="str">
        <f>IF('All Running Order'!F20="","",'All Running Order'!F20)</f>
        <v/>
      </c>
      <c r="F16" t="str">
        <f>IF('All Running Order'!G20="","",'All Running Order'!G20)</f>
        <v/>
      </c>
      <c r="G16" t="str">
        <f>IF('All Running Order'!H20="","",'All Running Order'!H20)</f>
        <v/>
      </c>
      <c r="I16" t="str">
        <f>IF('All Running Order'!P20="","",'All Running Order'!P20)</f>
        <v/>
      </c>
      <c r="J16" t="str">
        <f>IF('All Running Order'!Q20="","",'All Running Order'!Q20)</f>
        <v/>
      </c>
      <c r="K16" t="str">
        <f>IF('All Running Order'!R20="","",'All Running Order'!R20)</f>
        <v/>
      </c>
      <c r="L16" t="str">
        <f>IF('All Running Order'!S20="","",'All Running Order'!S20)</f>
        <v/>
      </c>
      <c r="M16" t="str">
        <f>IF('All Running Order'!T20="","",'All Running Order'!T20)</f>
        <v/>
      </c>
      <c r="N16" t="str">
        <f>IF('All Running Order'!U20="","",'All Running Order'!U20)</f>
        <v/>
      </c>
      <c r="O16" t="str">
        <f>IF('All Running Order'!V20="","",'All Running Order'!V20)</f>
        <v/>
      </c>
      <c r="P16" t="str">
        <f>IF('All Running Order'!W20="","",'All Running Order'!W20)</f>
        <v/>
      </c>
      <c r="Q16" t="str">
        <f>IF('All Running Order'!X20="","",'All Running Order'!X20)</f>
        <v/>
      </c>
      <c r="R16" t="str">
        <f>IF('All Running Order'!Y20="","",'All Running Order'!Y20)</f>
        <v/>
      </c>
      <c r="S16" t="str">
        <f>IF('All Running Order'!AA20="","",'All Running Order'!AA20)</f>
        <v/>
      </c>
      <c r="T16" t="str">
        <f>IF('All Running Order'!AB20="","",'All Running Order'!AB20)</f>
        <v/>
      </c>
      <c r="U16" t="str">
        <f>IF('All Running Order'!AC20="","",'All Running Order'!AC20)</f>
        <v/>
      </c>
      <c r="V16" t="str">
        <f>IF('All Running Order'!AD20="","",'All Running Order'!AD20)</f>
        <v/>
      </c>
      <c r="W16" t="str">
        <f>IF('All Running Order'!AE20="","",'All Running Order'!AE20)</f>
        <v/>
      </c>
      <c r="X16" t="str">
        <f>IF('All Running Order'!AF20="","",'All Running Order'!AF20)</f>
        <v/>
      </c>
      <c r="Y16" t="str">
        <f>IF('All Running Order'!AG20="","",'All Running Order'!AG20)</f>
        <v/>
      </c>
      <c r="Z16" t="str">
        <f>IF('All Running Order'!AH20="","",'All Running Order'!AH20)</f>
        <v/>
      </c>
      <c r="AA16" t="str">
        <f>IF('All Running Order'!AI20="","",'All Running Order'!AI20)</f>
        <v/>
      </c>
      <c r="AB16" t="str">
        <f>IF('All Running Order'!AJ20="","",'All Running Order'!AJ20)</f>
        <v/>
      </c>
      <c r="AC16" t="str">
        <f>IF('All Running Order'!AM20="","",'All Running Order'!AM20)</f>
        <v/>
      </c>
      <c r="AD16" t="str">
        <f>IF('All Running Order'!AN20="","",'All Running Order'!AN20)</f>
        <v/>
      </c>
      <c r="AE16" t="str">
        <f>IF('All Running Order'!AO20="","",'All Running Order'!AO20)</f>
        <v/>
      </c>
      <c r="AF16" t="str">
        <f>IF('All Running Order'!AP20="","",'All Running Order'!AP20)</f>
        <v/>
      </c>
      <c r="AG16" t="str">
        <f>IF('All Running Order'!AQ20="","",'All Running Order'!AQ20)</f>
        <v/>
      </c>
      <c r="AH16" t="str">
        <f>IF('All Running Order'!AR20="","",'All Running Order'!AR20)</f>
        <v/>
      </c>
      <c r="AI16" t="str">
        <f>IF('All Running Order'!AS20="","",'All Running Order'!AS20)</f>
        <v/>
      </c>
      <c r="AJ16" t="str">
        <f>IF('All Running Order'!AT20="","",'All Running Order'!AT20)</f>
        <v/>
      </c>
      <c r="AK16" t="str">
        <f>IF('All Running Order'!AU20="","",'All Running Order'!AU20)</f>
        <v/>
      </c>
      <c r="AL16" t="str">
        <f>IF('All Running Order'!AV20="","",'All Running Order'!AV20)</f>
        <v/>
      </c>
      <c r="AM16" t="str">
        <f>IF('All Running Order'!AY20="","",'All Running Order'!AY20)</f>
        <v/>
      </c>
      <c r="AN16" t="str">
        <f>IF('All Running Order'!AZ20="","",'All Running Order'!AZ20)</f>
        <v/>
      </c>
      <c r="AO16" t="str">
        <f>IF('All Running Order'!BA20="","",'All Running Order'!BA20)</f>
        <v/>
      </c>
      <c r="AP16" t="str">
        <f>IF('All Running Order'!BB20="","",'All Running Order'!BB20)</f>
        <v/>
      </c>
      <c r="AQ16" t="str">
        <f>IF('All Running Order'!BC20="","",'All Running Order'!BC20)</f>
        <v/>
      </c>
      <c r="AR16" t="str">
        <f>IF('All Running Order'!BD20="","",'All Running Order'!BD20)</f>
        <v/>
      </c>
      <c r="AS16" t="str">
        <f>IF('All Running Order'!BE20="","",'All Running Order'!BE20)</f>
        <v/>
      </c>
      <c r="AT16" t="str">
        <f>IF('All Running Order'!BF20="","",'All Running Order'!BF20)</f>
        <v/>
      </c>
      <c r="AU16" t="str">
        <f>IF('All Running Order'!BG20="","",'All Running Order'!BG20)</f>
        <v/>
      </c>
      <c r="AV16" t="str">
        <f>IF('All Running Order'!BH20="","",'All Running Order'!BH20)</f>
        <v/>
      </c>
      <c r="AW16" t="str">
        <f>IF('All Running Order'!BK20="","",'All Running Order'!BK20)</f>
        <v/>
      </c>
      <c r="AX16" t="str">
        <f>IF('All Running Order'!BL20="","",'All Running Order'!BL20)</f>
        <v/>
      </c>
      <c r="AY16" t="str">
        <f>IF('All Running Order'!BM20="","",'All Running Order'!BM20)</f>
        <v/>
      </c>
      <c r="AZ16" t="str">
        <f>IF('All Running Order'!BN20="","",'All Running Order'!BN20)</f>
        <v/>
      </c>
      <c r="BA16" t="str">
        <f>IF('All Running Order'!BO20="","",'All Running Order'!BO20)</f>
        <v/>
      </c>
      <c r="BB16" t="str">
        <f>IF('All Running Order'!BP20="","",'All Running Order'!BP20)</f>
        <v/>
      </c>
      <c r="BC16" t="str">
        <f>IF('All Running Order'!BQ20="","",'All Running Order'!BQ20)</f>
        <v/>
      </c>
      <c r="BD16" t="str">
        <f>IF('All Running Order'!BR20="","",'All Running Order'!BR20)</f>
        <v/>
      </c>
      <c r="BE16" t="str">
        <f>IF('All Running Order'!BS20="","",'All Running Order'!BS20)</f>
        <v/>
      </c>
      <c r="BF16" t="str">
        <f>IF('All Running Order'!BT20="","",'All Running Order'!BT20)</f>
        <v/>
      </c>
    </row>
    <row r="17" spans="1:58" x14ac:dyDescent="0.45">
      <c r="A17">
        <f>'All Running Order'!B21</f>
        <v>17</v>
      </c>
      <c r="B17" t="str">
        <f>IF('All Running Order'!C21="","",'All Running Order'!C21)</f>
        <v/>
      </c>
      <c r="C17" t="str">
        <f>IF('All Running Order'!D21="","",'All Running Order'!D21)</f>
        <v/>
      </c>
      <c r="D17" t="str">
        <f>IF('All Running Order'!E21="","",'All Running Order'!E21)</f>
        <v/>
      </c>
      <c r="E17" t="str">
        <f>IF('All Running Order'!F21="","",'All Running Order'!F21)</f>
        <v/>
      </c>
      <c r="F17" t="str">
        <f>IF('All Running Order'!G21="","",'All Running Order'!G21)</f>
        <v/>
      </c>
      <c r="G17" t="str">
        <f>IF('All Running Order'!H21="","",'All Running Order'!H21)</f>
        <v/>
      </c>
      <c r="I17" t="str">
        <f>IF('All Running Order'!P21="","",'All Running Order'!P21)</f>
        <v/>
      </c>
      <c r="J17" t="str">
        <f>IF('All Running Order'!Q21="","",'All Running Order'!Q21)</f>
        <v/>
      </c>
      <c r="K17" t="str">
        <f>IF('All Running Order'!R21="","",'All Running Order'!R21)</f>
        <v/>
      </c>
      <c r="L17" t="str">
        <f>IF('All Running Order'!S21="","",'All Running Order'!S21)</f>
        <v/>
      </c>
      <c r="M17" t="str">
        <f>IF('All Running Order'!T21="","",'All Running Order'!T21)</f>
        <v/>
      </c>
      <c r="N17" t="str">
        <f>IF('All Running Order'!U21="","",'All Running Order'!U21)</f>
        <v/>
      </c>
      <c r="O17" t="str">
        <f>IF('All Running Order'!V21="","",'All Running Order'!V21)</f>
        <v/>
      </c>
      <c r="P17" t="str">
        <f>IF('All Running Order'!W21="","",'All Running Order'!W21)</f>
        <v/>
      </c>
      <c r="Q17" t="str">
        <f>IF('All Running Order'!X21="","",'All Running Order'!X21)</f>
        <v/>
      </c>
      <c r="R17" t="str">
        <f>IF('All Running Order'!Y21="","",'All Running Order'!Y21)</f>
        <v/>
      </c>
      <c r="S17" t="str">
        <f>IF('All Running Order'!AA21="","",'All Running Order'!AA21)</f>
        <v/>
      </c>
      <c r="T17" t="str">
        <f>IF('All Running Order'!AB21="","",'All Running Order'!AB21)</f>
        <v/>
      </c>
      <c r="U17" t="str">
        <f>IF('All Running Order'!AC21="","",'All Running Order'!AC21)</f>
        <v/>
      </c>
      <c r="V17" t="str">
        <f>IF('All Running Order'!AD21="","",'All Running Order'!AD21)</f>
        <v/>
      </c>
      <c r="W17" t="str">
        <f>IF('All Running Order'!AE21="","",'All Running Order'!AE21)</f>
        <v/>
      </c>
      <c r="X17" t="str">
        <f>IF('All Running Order'!AF21="","",'All Running Order'!AF21)</f>
        <v/>
      </c>
      <c r="Y17" t="str">
        <f>IF('All Running Order'!AG21="","",'All Running Order'!AG21)</f>
        <v/>
      </c>
      <c r="Z17" t="str">
        <f>IF('All Running Order'!AH21="","",'All Running Order'!AH21)</f>
        <v/>
      </c>
      <c r="AA17" t="str">
        <f>IF('All Running Order'!AI21="","",'All Running Order'!AI21)</f>
        <v/>
      </c>
      <c r="AB17" t="str">
        <f>IF('All Running Order'!AJ21="","",'All Running Order'!AJ21)</f>
        <v/>
      </c>
      <c r="AC17" t="str">
        <f>IF('All Running Order'!AM21="","",'All Running Order'!AM21)</f>
        <v/>
      </c>
      <c r="AD17" t="str">
        <f>IF('All Running Order'!AN21="","",'All Running Order'!AN21)</f>
        <v/>
      </c>
      <c r="AE17" t="str">
        <f>IF('All Running Order'!AO21="","",'All Running Order'!AO21)</f>
        <v/>
      </c>
      <c r="AF17" t="str">
        <f>IF('All Running Order'!AP21="","",'All Running Order'!AP21)</f>
        <v/>
      </c>
      <c r="AG17" t="str">
        <f>IF('All Running Order'!AQ21="","",'All Running Order'!AQ21)</f>
        <v/>
      </c>
      <c r="AH17" t="str">
        <f>IF('All Running Order'!AR21="","",'All Running Order'!AR21)</f>
        <v/>
      </c>
      <c r="AI17" t="str">
        <f>IF('All Running Order'!AS21="","",'All Running Order'!AS21)</f>
        <v/>
      </c>
      <c r="AJ17" t="str">
        <f>IF('All Running Order'!AT21="","",'All Running Order'!AT21)</f>
        <v/>
      </c>
      <c r="AK17" t="str">
        <f>IF('All Running Order'!AU21="","",'All Running Order'!AU21)</f>
        <v/>
      </c>
      <c r="AL17" t="str">
        <f>IF('All Running Order'!AV21="","",'All Running Order'!AV21)</f>
        <v/>
      </c>
      <c r="AM17" t="str">
        <f>IF('All Running Order'!AY21="","",'All Running Order'!AY21)</f>
        <v/>
      </c>
      <c r="AN17" t="str">
        <f>IF('All Running Order'!AZ21="","",'All Running Order'!AZ21)</f>
        <v/>
      </c>
      <c r="AO17" t="str">
        <f>IF('All Running Order'!BA21="","",'All Running Order'!BA21)</f>
        <v/>
      </c>
      <c r="AP17" t="str">
        <f>IF('All Running Order'!BB21="","",'All Running Order'!BB21)</f>
        <v/>
      </c>
      <c r="AQ17" t="str">
        <f>IF('All Running Order'!BC21="","",'All Running Order'!BC21)</f>
        <v/>
      </c>
      <c r="AR17" t="str">
        <f>IF('All Running Order'!BD21="","",'All Running Order'!BD21)</f>
        <v/>
      </c>
      <c r="AS17" t="str">
        <f>IF('All Running Order'!BE21="","",'All Running Order'!BE21)</f>
        <v/>
      </c>
      <c r="AT17" t="str">
        <f>IF('All Running Order'!BF21="","",'All Running Order'!BF21)</f>
        <v/>
      </c>
      <c r="AU17" t="str">
        <f>IF('All Running Order'!BG21="","",'All Running Order'!BG21)</f>
        <v/>
      </c>
      <c r="AV17" t="str">
        <f>IF('All Running Order'!BH21="","",'All Running Order'!BH21)</f>
        <v/>
      </c>
      <c r="AW17" t="str">
        <f>IF('All Running Order'!BK21="","",'All Running Order'!BK21)</f>
        <v/>
      </c>
      <c r="AX17" t="str">
        <f>IF('All Running Order'!BL21="","",'All Running Order'!BL21)</f>
        <v/>
      </c>
      <c r="AY17" t="str">
        <f>IF('All Running Order'!BM21="","",'All Running Order'!BM21)</f>
        <v/>
      </c>
      <c r="AZ17" t="str">
        <f>IF('All Running Order'!BN21="","",'All Running Order'!BN21)</f>
        <v/>
      </c>
      <c r="BA17" t="str">
        <f>IF('All Running Order'!BO21="","",'All Running Order'!BO21)</f>
        <v/>
      </c>
      <c r="BB17" t="str">
        <f>IF('All Running Order'!BP21="","",'All Running Order'!BP21)</f>
        <v/>
      </c>
      <c r="BC17" t="str">
        <f>IF('All Running Order'!BQ21="","",'All Running Order'!BQ21)</f>
        <v/>
      </c>
      <c r="BD17" t="str">
        <f>IF('All Running Order'!BR21="","",'All Running Order'!BR21)</f>
        <v/>
      </c>
      <c r="BE17" t="str">
        <f>IF('All Running Order'!BS21="","",'All Running Order'!BS21)</f>
        <v/>
      </c>
      <c r="BF17" t="str">
        <f>IF('All Running Order'!BT21="","",'All Running Order'!BT21)</f>
        <v/>
      </c>
    </row>
    <row r="18" spans="1:58" x14ac:dyDescent="0.45">
      <c r="A18">
        <f>'All Running Order'!B22</f>
        <v>18</v>
      </c>
      <c r="B18" t="str">
        <f>IF('All Running Order'!C22="","",'All Running Order'!C22)</f>
        <v/>
      </c>
      <c r="C18" t="str">
        <f>IF('All Running Order'!D22="","",'All Running Order'!D22)</f>
        <v/>
      </c>
      <c r="D18" t="str">
        <f>IF('All Running Order'!E22="","",'All Running Order'!E22)</f>
        <v/>
      </c>
      <c r="E18" t="str">
        <f>IF('All Running Order'!F22="","",'All Running Order'!F22)</f>
        <v/>
      </c>
      <c r="F18" t="str">
        <f>IF('All Running Order'!G22="","",'All Running Order'!G22)</f>
        <v/>
      </c>
      <c r="G18" t="str">
        <f>IF('All Running Order'!H22="","",'All Running Order'!H22)</f>
        <v/>
      </c>
      <c r="I18" t="str">
        <f>IF('All Running Order'!P22="","",'All Running Order'!P22)</f>
        <v/>
      </c>
      <c r="J18" t="str">
        <f>IF('All Running Order'!Q22="","",'All Running Order'!Q22)</f>
        <v/>
      </c>
      <c r="K18" t="str">
        <f>IF('All Running Order'!R22="","",'All Running Order'!R22)</f>
        <v/>
      </c>
      <c r="L18" t="str">
        <f>IF('All Running Order'!S22="","",'All Running Order'!S22)</f>
        <v/>
      </c>
      <c r="M18" t="str">
        <f>IF('All Running Order'!T22="","",'All Running Order'!T22)</f>
        <v/>
      </c>
      <c r="N18" t="str">
        <f>IF('All Running Order'!U22="","",'All Running Order'!U22)</f>
        <v/>
      </c>
      <c r="O18" t="str">
        <f>IF('All Running Order'!V22="","",'All Running Order'!V22)</f>
        <v/>
      </c>
      <c r="P18" t="str">
        <f>IF('All Running Order'!W22="","",'All Running Order'!W22)</f>
        <v/>
      </c>
      <c r="Q18" t="str">
        <f>IF('All Running Order'!X22="","",'All Running Order'!X22)</f>
        <v/>
      </c>
      <c r="R18" t="str">
        <f>IF('All Running Order'!Y22="","",'All Running Order'!Y22)</f>
        <v/>
      </c>
      <c r="S18" t="str">
        <f>IF('All Running Order'!AA22="","",'All Running Order'!AA22)</f>
        <v/>
      </c>
      <c r="T18" t="str">
        <f>IF('All Running Order'!AB22="","",'All Running Order'!AB22)</f>
        <v/>
      </c>
      <c r="U18" t="str">
        <f>IF('All Running Order'!AC22="","",'All Running Order'!AC22)</f>
        <v/>
      </c>
      <c r="V18" t="str">
        <f>IF('All Running Order'!AD22="","",'All Running Order'!AD22)</f>
        <v/>
      </c>
      <c r="W18" t="str">
        <f>IF('All Running Order'!AE22="","",'All Running Order'!AE22)</f>
        <v/>
      </c>
      <c r="X18" t="str">
        <f>IF('All Running Order'!AF22="","",'All Running Order'!AF22)</f>
        <v/>
      </c>
      <c r="Y18" t="str">
        <f>IF('All Running Order'!AG22="","",'All Running Order'!AG22)</f>
        <v/>
      </c>
      <c r="Z18" t="str">
        <f>IF('All Running Order'!AH22="","",'All Running Order'!AH22)</f>
        <v/>
      </c>
      <c r="AA18" t="str">
        <f>IF('All Running Order'!AI22="","",'All Running Order'!AI22)</f>
        <v/>
      </c>
      <c r="AB18" t="str">
        <f>IF('All Running Order'!AJ22="","",'All Running Order'!AJ22)</f>
        <v/>
      </c>
      <c r="AC18" t="str">
        <f>IF('All Running Order'!AM22="","",'All Running Order'!AM22)</f>
        <v/>
      </c>
      <c r="AD18" t="str">
        <f>IF('All Running Order'!AN22="","",'All Running Order'!AN22)</f>
        <v/>
      </c>
      <c r="AE18" t="str">
        <f>IF('All Running Order'!AO22="","",'All Running Order'!AO22)</f>
        <v/>
      </c>
      <c r="AF18" t="str">
        <f>IF('All Running Order'!AP22="","",'All Running Order'!AP22)</f>
        <v/>
      </c>
      <c r="AG18" t="str">
        <f>IF('All Running Order'!AQ22="","",'All Running Order'!AQ22)</f>
        <v/>
      </c>
      <c r="AH18" t="str">
        <f>IF('All Running Order'!AR22="","",'All Running Order'!AR22)</f>
        <v/>
      </c>
      <c r="AI18" t="str">
        <f>IF('All Running Order'!AS22="","",'All Running Order'!AS22)</f>
        <v/>
      </c>
      <c r="AJ18" t="str">
        <f>IF('All Running Order'!AT22="","",'All Running Order'!AT22)</f>
        <v/>
      </c>
      <c r="AK18" t="str">
        <f>IF('All Running Order'!AU22="","",'All Running Order'!AU22)</f>
        <v/>
      </c>
      <c r="AL18" t="str">
        <f>IF('All Running Order'!AV22="","",'All Running Order'!AV22)</f>
        <v/>
      </c>
      <c r="AM18" t="str">
        <f>IF('All Running Order'!AY22="","",'All Running Order'!AY22)</f>
        <v/>
      </c>
      <c r="AN18" t="str">
        <f>IF('All Running Order'!AZ22="","",'All Running Order'!AZ22)</f>
        <v/>
      </c>
      <c r="AO18" t="str">
        <f>IF('All Running Order'!BA22="","",'All Running Order'!BA22)</f>
        <v/>
      </c>
      <c r="AP18" t="str">
        <f>IF('All Running Order'!BB22="","",'All Running Order'!BB22)</f>
        <v/>
      </c>
      <c r="AQ18" t="str">
        <f>IF('All Running Order'!BC22="","",'All Running Order'!BC22)</f>
        <v/>
      </c>
      <c r="AR18" t="str">
        <f>IF('All Running Order'!BD22="","",'All Running Order'!BD22)</f>
        <v/>
      </c>
      <c r="AS18" t="str">
        <f>IF('All Running Order'!BE22="","",'All Running Order'!BE22)</f>
        <v/>
      </c>
      <c r="AT18" t="str">
        <f>IF('All Running Order'!BF22="","",'All Running Order'!BF22)</f>
        <v/>
      </c>
      <c r="AU18" t="str">
        <f>IF('All Running Order'!BG22="","",'All Running Order'!BG22)</f>
        <v/>
      </c>
      <c r="AV18" t="str">
        <f>IF('All Running Order'!BH22="","",'All Running Order'!BH22)</f>
        <v/>
      </c>
      <c r="AW18" t="str">
        <f>IF('All Running Order'!BK22="","",'All Running Order'!BK22)</f>
        <v/>
      </c>
      <c r="AX18" t="str">
        <f>IF('All Running Order'!BL22="","",'All Running Order'!BL22)</f>
        <v/>
      </c>
      <c r="AY18" t="str">
        <f>IF('All Running Order'!BM22="","",'All Running Order'!BM22)</f>
        <v/>
      </c>
      <c r="AZ18" t="str">
        <f>IF('All Running Order'!BN22="","",'All Running Order'!BN22)</f>
        <v/>
      </c>
      <c r="BA18" t="str">
        <f>IF('All Running Order'!BO22="","",'All Running Order'!BO22)</f>
        <v/>
      </c>
      <c r="BB18" t="str">
        <f>IF('All Running Order'!BP22="","",'All Running Order'!BP22)</f>
        <v/>
      </c>
      <c r="BC18" t="str">
        <f>IF('All Running Order'!BQ22="","",'All Running Order'!BQ22)</f>
        <v/>
      </c>
      <c r="BD18" t="str">
        <f>IF('All Running Order'!BR22="","",'All Running Order'!BR22)</f>
        <v/>
      </c>
      <c r="BE18" t="str">
        <f>IF('All Running Order'!BS22="","",'All Running Order'!BS22)</f>
        <v/>
      </c>
      <c r="BF18" t="str">
        <f>IF('All Running Order'!BT22="","",'All Running Order'!BT22)</f>
        <v/>
      </c>
    </row>
    <row r="19" spans="1:58" x14ac:dyDescent="0.45">
      <c r="A19">
        <f>'All Running Order'!B23</f>
        <v>19</v>
      </c>
      <c r="B19" t="str">
        <f>IF('All Running Order'!C23="","",'All Running Order'!C23)</f>
        <v/>
      </c>
      <c r="C19" t="str">
        <f>IF('All Running Order'!D23="","",'All Running Order'!D23)</f>
        <v/>
      </c>
      <c r="D19" t="str">
        <f>IF('All Running Order'!E23="","",'All Running Order'!E23)</f>
        <v/>
      </c>
      <c r="E19" t="str">
        <f>IF('All Running Order'!F23="","",'All Running Order'!F23)</f>
        <v/>
      </c>
      <c r="F19" t="str">
        <f>IF('All Running Order'!G23="","",'All Running Order'!G23)</f>
        <v/>
      </c>
      <c r="G19" t="str">
        <f>IF('All Running Order'!H23="","",'All Running Order'!H23)</f>
        <v/>
      </c>
      <c r="I19" t="str">
        <f>IF('All Running Order'!P23="","",'All Running Order'!P23)</f>
        <v/>
      </c>
      <c r="J19" t="str">
        <f>IF('All Running Order'!Q23="","",'All Running Order'!Q23)</f>
        <v/>
      </c>
      <c r="K19" t="str">
        <f>IF('All Running Order'!R23="","",'All Running Order'!R23)</f>
        <v/>
      </c>
      <c r="L19" t="str">
        <f>IF('All Running Order'!S23="","",'All Running Order'!S23)</f>
        <v/>
      </c>
      <c r="M19" t="str">
        <f>IF('All Running Order'!T23="","",'All Running Order'!T23)</f>
        <v/>
      </c>
      <c r="N19" t="str">
        <f>IF('All Running Order'!U23="","",'All Running Order'!U23)</f>
        <v/>
      </c>
      <c r="O19" t="str">
        <f>IF('All Running Order'!V23="","",'All Running Order'!V23)</f>
        <v/>
      </c>
      <c r="P19" t="str">
        <f>IF('All Running Order'!W23="","",'All Running Order'!W23)</f>
        <v/>
      </c>
      <c r="Q19" t="str">
        <f>IF('All Running Order'!X23="","",'All Running Order'!X23)</f>
        <v/>
      </c>
      <c r="R19" t="str">
        <f>IF('All Running Order'!Y23="","",'All Running Order'!Y23)</f>
        <v/>
      </c>
      <c r="S19" t="str">
        <f>IF('All Running Order'!AA23="","",'All Running Order'!AA23)</f>
        <v/>
      </c>
      <c r="T19" t="str">
        <f>IF('All Running Order'!AB23="","",'All Running Order'!AB23)</f>
        <v/>
      </c>
      <c r="U19" t="str">
        <f>IF('All Running Order'!AC23="","",'All Running Order'!AC23)</f>
        <v/>
      </c>
      <c r="V19" t="str">
        <f>IF('All Running Order'!AD23="","",'All Running Order'!AD23)</f>
        <v/>
      </c>
      <c r="W19" t="str">
        <f>IF('All Running Order'!AE23="","",'All Running Order'!AE23)</f>
        <v/>
      </c>
      <c r="X19" t="str">
        <f>IF('All Running Order'!AF23="","",'All Running Order'!AF23)</f>
        <v/>
      </c>
      <c r="Y19" t="str">
        <f>IF('All Running Order'!AG23="","",'All Running Order'!AG23)</f>
        <v/>
      </c>
      <c r="Z19" t="str">
        <f>IF('All Running Order'!AH23="","",'All Running Order'!AH23)</f>
        <v/>
      </c>
      <c r="AA19" t="str">
        <f>IF('All Running Order'!AI23="","",'All Running Order'!AI23)</f>
        <v/>
      </c>
      <c r="AB19" t="str">
        <f>IF('All Running Order'!AJ23="","",'All Running Order'!AJ23)</f>
        <v/>
      </c>
      <c r="AC19" t="str">
        <f>IF('All Running Order'!AM23="","",'All Running Order'!AM23)</f>
        <v/>
      </c>
      <c r="AD19" t="str">
        <f>IF('All Running Order'!AN23="","",'All Running Order'!AN23)</f>
        <v/>
      </c>
      <c r="AE19" t="str">
        <f>IF('All Running Order'!AO23="","",'All Running Order'!AO23)</f>
        <v/>
      </c>
      <c r="AF19" t="str">
        <f>IF('All Running Order'!AP23="","",'All Running Order'!AP23)</f>
        <v/>
      </c>
      <c r="AG19" t="str">
        <f>IF('All Running Order'!AQ23="","",'All Running Order'!AQ23)</f>
        <v/>
      </c>
      <c r="AH19" t="str">
        <f>IF('All Running Order'!AR23="","",'All Running Order'!AR23)</f>
        <v/>
      </c>
      <c r="AI19" t="str">
        <f>IF('All Running Order'!AS23="","",'All Running Order'!AS23)</f>
        <v/>
      </c>
      <c r="AJ19" t="str">
        <f>IF('All Running Order'!AT23="","",'All Running Order'!AT23)</f>
        <v/>
      </c>
      <c r="AK19" t="str">
        <f>IF('All Running Order'!AU23="","",'All Running Order'!AU23)</f>
        <v/>
      </c>
      <c r="AL19" t="str">
        <f>IF('All Running Order'!AV23="","",'All Running Order'!AV23)</f>
        <v/>
      </c>
      <c r="AM19" t="str">
        <f>IF('All Running Order'!AY23="","",'All Running Order'!AY23)</f>
        <v/>
      </c>
      <c r="AN19" t="str">
        <f>IF('All Running Order'!AZ23="","",'All Running Order'!AZ23)</f>
        <v/>
      </c>
      <c r="AO19" t="str">
        <f>IF('All Running Order'!BA23="","",'All Running Order'!BA23)</f>
        <v/>
      </c>
      <c r="AP19" t="str">
        <f>IF('All Running Order'!BB23="","",'All Running Order'!BB23)</f>
        <v/>
      </c>
      <c r="AQ19" t="str">
        <f>IF('All Running Order'!BC23="","",'All Running Order'!BC23)</f>
        <v/>
      </c>
      <c r="AR19" t="str">
        <f>IF('All Running Order'!BD23="","",'All Running Order'!BD23)</f>
        <v/>
      </c>
      <c r="AS19" t="str">
        <f>IF('All Running Order'!BE23="","",'All Running Order'!BE23)</f>
        <v/>
      </c>
      <c r="AT19" t="str">
        <f>IF('All Running Order'!BF23="","",'All Running Order'!BF23)</f>
        <v/>
      </c>
      <c r="AU19" t="str">
        <f>IF('All Running Order'!BG23="","",'All Running Order'!BG23)</f>
        <v/>
      </c>
      <c r="AV19" t="str">
        <f>IF('All Running Order'!BH23="","",'All Running Order'!BH23)</f>
        <v/>
      </c>
      <c r="AW19" t="str">
        <f>IF('All Running Order'!BK23="","",'All Running Order'!BK23)</f>
        <v/>
      </c>
      <c r="AX19" t="str">
        <f>IF('All Running Order'!BL23="","",'All Running Order'!BL23)</f>
        <v/>
      </c>
      <c r="AY19" t="str">
        <f>IF('All Running Order'!BM23="","",'All Running Order'!BM23)</f>
        <v/>
      </c>
      <c r="AZ19" t="str">
        <f>IF('All Running Order'!BN23="","",'All Running Order'!BN23)</f>
        <v/>
      </c>
      <c r="BA19" t="str">
        <f>IF('All Running Order'!BO23="","",'All Running Order'!BO23)</f>
        <v/>
      </c>
      <c r="BB19" t="str">
        <f>IF('All Running Order'!BP23="","",'All Running Order'!BP23)</f>
        <v/>
      </c>
      <c r="BC19" t="str">
        <f>IF('All Running Order'!BQ23="","",'All Running Order'!BQ23)</f>
        <v/>
      </c>
      <c r="BD19" t="str">
        <f>IF('All Running Order'!BR23="","",'All Running Order'!BR23)</f>
        <v/>
      </c>
      <c r="BE19" t="str">
        <f>IF('All Running Order'!BS23="","",'All Running Order'!BS23)</f>
        <v/>
      </c>
      <c r="BF19" t="str">
        <f>IF('All Running Order'!BT23="","",'All Running Order'!BT23)</f>
        <v/>
      </c>
    </row>
    <row r="20" spans="1:58" x14ac:dyDescent="0.45">
      <c r="A20">
        <f>'All Running Order'!B24</f>
        <v>20</v>
      </c>
      <c r="B20" t="str">
        <f>IF('All Running Order'!C24="","",'All Running Order'!C24)</f>
        <v/>
      </c>
      <c r="C20" t="str">
        <f>IF('All Running Order'!D24="","",'All Running Order'!D24)</f>
        <v/>
      </c>
      <c r="D20" t="str">
        <f>IF('All Running Order'!E24="","",'All Running Order'!E24)</f>
        <v/>
      </c>
      <c r="E20" t="str">
        <f>IF('All Running Order'!F24="","",'All Running Order'!F24)</f>
        <v/>
      </c>
      <c r="F20" t="str">
        <f>IF('All Running Order'!G24="","",'All Running Order'!G24)</f>
        <v/>
      </c>
      <c r="G20" t="str">
        <f>IF('All Running Order'!H24="","",'All Running Order'!H24)</f>
        <v/>
      </c>
      <c r="I20" t="str">
        <f>IF('All Running Order'!P24="","",'All Running Order'!P24)</f>
        <v/>
      </c>
      <c r="J20" t="str">
        <f>IF('All Running Order'!Q24="","",'All Running Order'!Q24)</f>
        <v/>
      </c>
      <c r="K20" t="str">
        <f>IF('All Running Order'!R24="","",'All Running Order'!R24)</f>
        <v/>
      </c>
      <c r="L20" t="str">
        <f>IF('All Running Order'!S24="","",'All Running Order'!S24)</f>
        <v/>
      </c>
      <c r="M20" t="str">
        <f>IF('All Running Order'!T24="","",'All Running Order'!T24)</f>
        <v/>
      </c>
      <c r="N20" t="str">
        <f>IF('All Running Order'!U24="","",'All Running Order'!U24)</f>
        <v/>
      </c>
      <c r="O20" t="str">
        <f>IF('All Running Order'!V24="","",'All Running Order'!V24)</f>
        <v/>
      </c>
      <c r="P20" t="str">
        <f>IF('All Running Order'!W24="","",'All Running Order'!W24)</f>
        <v/>
      </c>
      <c r="Q20" t="str">
        <f>IF('All Running Order'!X24="","",'All Running Order'!X24)</f>
        <v/>
      </c>
      <c r="R20" t="str">
        <f>IF('All Running Order'!Y24="","",'All Running Order'!Y24)</f>
        <v/>
      </c>
      <c r="S20" t="str">
        <f>IF('All Running Order'!AA24="","",'All Running Order'!AA24)</f>
        <v/>
      </c>
      <c r="T20" t="str">
        <f>IF('All Running Order'!AB24="","",'All Running Order'!AB24)</f>
        <v/>
      </c>
      <c r="U20" t="str">
        <f>IF('All Running Order'!AC24="","",'All Running Order'!AC24)</f>
        <v/>
      </c>
      <c r="V20" t="str">
        <f>IF('All Running Order'!AD24="","",'All Running Order'!AD24)</f>
        <v/>
      </c>
      <c r="W20" t="str">
        <f>IF('All Running Order'!AE24="","",'All Running Order'!AE24)</f>
        <v/>
      </c>
      <c r="X20" t="str">
        <f>IF('All Running Order'!AF24="","",'All Running Order'!AF24)</f>
        <v/>
      </c>
      <c r="Y20" t="str">
        <f>IF('All Running Order'!AG24="","",'All Running Order'!AG24)</f>
        <v/>
      </c>
      <c r="Z20" t="str">
        <f>IF('All Running Order'!AH24="","",'All Running Order'!AH24)</f>
        <v/>
      </c>
      <c r="AA20" t="str">
        <f>IF('All Running Order'!AI24="","",'All Running Order'!AI24)</f>
        <v/>
      </c>
      <c r="AB20" t="str">
        <f>IF('All Running Order'!AJ24="","",'All Running Order'!AJ24)</f>
        <v/>
      </c>
      <c r="AC20" t="str">
        <f>IF('All Running Order'!AM24="","",'All Running Order'!AM24)</f>
        <v/>
      </c>
      <c r="AD20" t="str">
        <f>IF('All Running Order'!AN24="","",'All Running Order'!AN24)</f>
        <v/>
      </c>
      <c r="AE20" t="str">
        <f>IF('All Running Order'!AO24="","",'All Running Order'!AO24)</f>
        <v/>
      </c>
      <c r="AF20" t="str">
        <f>IF('All Running Order'!AP24="","",'All Running Order'!AP24)</f>
        <v/>
      </c>
      <c r="AG20" t="str">
        <f>IF('All Running Order'!AQ24="","",'All Running Order'!AQ24)</f>
        <v/>
      </c>
      <c r="AH20" t="str">
        <f>IF('All Running Order'!AR24="","",'All Running Order'!AR24)</f>
        <v/>
      </c>
      <c r="AI20" t="str">
        <f>IF('All Running Order'!AS24="","",'All Running Order'!AS24)</f>
        <v/>
      </c>
      <c r="AJ20" t="str">
        <f>IF('All Running Order'!AT24="","",'All Running Order'!AT24)</f>
        <v/>
      </c>
      <c r="AK20" t="str">
        <f>IF('All Running Order'!AU24="","",'All Running Order'!AU24)</f>
        <v/>
      </c>
      <c r="AL20" t="str">
        <f>IF('All Running Order'!AV24="","",'All Running Order'!AV24)</f>
        <v/>
      </c>
      <c r="AM20" t="str">
        <f>IF('All Running Order'!AY24="","",'All Running Order'!AY24)</f>
        <v/>
      </c>
      <c r="AN20" t="str">
        <f>IF('All Running Order'!AZ24="","",'All Running Order'!AZ24)</f>
        <v/>
      </c>
      <c r="AO20" t="str">
        <f>IF('All Running Order'!BA24="","",'All Running Order'!BA24)</f>
        <v/>
      </c>
      <c r="AP20" t="str">
        <f>IF('All Running Order'!BB24="","",'All Running Order'!BB24)</f>
        <v/>
      </c>
      <c r="AQ20" t="str">
        <f>IF('All Running Order'!BC24="","",'All Running Order'!BC24)</f>
        <v/>
      </c>
      <c r="AR20" t="str">
        <f>IF('All Running Order'!BD24="","",'All Running Order'!BD24)</f>
        <v/>
      </c>
      <c r="AS20" t="str">
        <f>IF('All Running Order'!BE24="","",'All Running Order'!BE24)</f>
        <v/>
      </c>
      <c r="AT20" t="str">
        <f>IF('All Running Order'!BF24="","",'All Running Order'!BF24)</f>
        <v/>
      </c>
      <c r="AU20" t="str">
        <f>IF('All Running Order'!BG24="","",'All Running Order'!BG24)</f>
        <v/>
      </c>
      <c r="AV20" t="str">
        <f>IF('All Running Order'!BH24="","",'All Running Order'!BH24)</f>
        <v/>
      </c>
      <c r="AW20" t="str">
        <f>IF('All Running Order'!BK24="","",'All Running Order'!BK24)</f>
        <v/>
      </c>
      <c r="AX20" t="str">
        <f>IF('All Running Order'!BL24="","",'All Running Order'!BL24)</f>
        <v/>
      </c>
      <c r="AY20" t="str">
        <f>IF('All Running Order'!BM24="","",'All Running Order'!BM24)</f>
        <v/>
      </c>
      <c r="AZ20" t="str">
        <f>IF('All Running Order'!BN24="","",'All Running Order'!BN24)</f>
        <v/>
      </c>
      <c r="BA20" t="str">
        <f>IF('All Running Order'!BO24="","",'All Running Order'!BO24)</f>
        <v/>
      </c>
      <c r="BB20" t="str">
        <f>IF('All Running Order'!BP24="","",'All Running Order'!BP24)</f>
        <v/>
      </c>
      <c r="BC20" t="str">
        <f>IF('All Running Order'!BQ24="","",'All Running Order'!BQ24)</f>
        <v/>
      </c>
      <c r="BD20" t="str">
        <f>IF('All Running Order'!BR24="","",'All Running Order'!BR24)</f>
        <v/>
      </c>
      <c r="BE20" t="str">
        <f>IF('All Running Order'!BS24="","",'All Running Order'!BS24)</f>
        <v/>
      </c>
      <c r="BF20" t="str">
        <f>IF('All Running Order'!BT24="","",'All Running Order'!BT24)</f>
        <v/>
      </c>
    </row>
    <row r="21" spans="1:58" x14ac:dyDescent="0.45">
      <c r="A21">
        <f>'All Running Order'!B25</f>
        <v>21</v>
      </c>
      <c r="B21" t="str">
        <f>IF('All Running Order'!C25="","",'All Running Order'!C25)</f>
        <v/>
      </c>
      <c r="C21" t="str">
        <f>IF('All Running Order'!D25="","",'All Running Order'!D25)</f>
        <v/>
      </c>
      <c r="D21" t="str">
        <f>IF('All Running Order'!E25="","",'All Running Order'!E25)</f>
        <v/>
      </c>
      <c r="E21" t="str">
        <f>IF('All Running Order'!F25="","",'All Running Order'!F25)</f>
        <v/>
      </c>
      <c r="F21" t="str">
        <f>IF('All Running Order'!G25="","",'All Running Order'!G25)</f>
        <v/>
      </c>
      <c r="G21" t="str">
        <f>IF('All Running Order'!H25="","",'All Running Order'!H25)</f>
        <v/>
      </c>
      <c r="I21" t="str">
        <f>IF('All Running Order'!P25="","",'All Running Order'!P25)</f>
        <v/>
      </c>
      <c r="J21" t="str">
        <f>IF('All Running Order'!Q25="","",'All Running Order'!Q25)</f>
        <v/>
      </c>
      <c r="K21" t="str">
        <f>IF('All Running Order'!R25="","",'All Running Order'!R25)</f>
        <v/>
      </c>
      <c r="L21" t="str">
        <f>IF('All Running Order'!S25="","",'All Running Order'!S25)</f>
        <v/>
      </c>
      <c r="M21" t="str">
        <f>IF('All Running Order'!T25="","",'All Running Order'!T25)</f>
        <v/>
      </c>
      <c r="N21" t="str">
        <f>IF('All Running Order'!U25="","",'All Running Order'!U25)</f>
        <v/>
      </c>
      <c r="O21" t="str">
        <f>IF('All Running Order'!V25="","",'All Running Order'!V25)</f>
        <v/>
      </c>
      <c r="P21" t="str">
        <f>IF('All Running Order'!W25="","",'All Running Order'!W25)</f>
        <v/>
      </c>
      <c r="Q21" t="str">
        <f>IF('All Running Order'!X25="","",'All Running Order'!X25)</f>
        <v/>
      </c>
      <c r="R21" t="str">
        <f>IF('All Running Order'!Y25="","",'All Running Order'!Y25)</f>
        <v/>
      </c>
      <c r="S21" t="str">
        <f>IF('All Running Order'!AA25="","",'All Running Order'!AA25)</f>
        <v/>
      </c>
      <c r="T21" t="str">
        <f>IF('All Running Order'!AB25="","",'All Running Order'!AB25)</f>
        <v/>
      </c>
      <c r="U21" t="str">
        <f>IF('All Running Order'!AC25="","",'All Running Order'!AC25)</f>
        <v/>
      </c>
      <c r="V21" t="str">
        <f>IF('All Running Order'!AD25="","",'All Running Order'!AD25)</f>
        <v/>
      </c>
      <c r="W21" t="str">
        <f>IF('All Running Order'!AE25="","",'All Running Order'!AE25)</f>
        <v/>
      </c>
      <c r="X21" t="str">
        <f>IF('All Running Order'!AF25="","",'All Running Order'!AF25)</f>
        <v/>
      </c>
      <c r="Y21" t="str">
        <f>IF('All Running Order'!AG25="","",'All Running Order'!AG25)</f>
        <v/>
      </c>
      <c r="Z21" t="str">
        <f>IF('All Running Order'!AH25="","",'All Running Order'!AH25)</f>
        <v/>
      </c>
      <c r="AA21" t="str">
        <f>IF('All Running Order'!AI25="","",'All Running Order'!AI25)</f>
        <v/>
      </c>
      <c r="AB21" t="str">
        <f>IF('All Running Order'!AJ25="","",'All Running Order'!AJ25)</f>
        <v/>
      </c>
      <c r="AC21" t="str">
        <f>IF('All Running Order'!AM25="","",'All Running Order'!AM25)</f>
        <v/>
      </c>
      <c r="AD21" t="str">
        <f>IF('All Running Order'!AN25="","",'All Running Order'!AN25)</f>
        <v/>
      </c>
      <c r="AE21" t="str">
        <f>IF('All Running Order'!AO25="","",'All Running Order'!AO25)</f>
        <v/>
      </c>
      <c r="AF21" t="str">
        <f>IF('All Running Order'!AP25="","",'All Running Order'!AP25)</f>
        <v/>
      </c>
      <c r="AG21" t="str">
        <f>IF('All Running Order'!AQ25="","",'All Running Order'!AQ25)</f>
        <v/>
      </c>
      <c r="AH21" t="str">
        <f>IF('All Running Order'!AR25="","",'All Running Order'!AR25)</f>
        <v/>
      </c>
      <c r="AI21" t="str">
        <f>IF('All Running Order'!AS25="","",'All Running Order'!AS25)</f>
        <v/>
      </c>
      <c r="AJ21" t="str">
        <f>IF('All Running Order'!AT25="","",'All Running Order'!AT25)</f>
        <v/>
      </c>
      <c r="AK21" t="str">
        <f>IF('All Running Order'!AU25="","",'All Running Order'!AU25)</f>
        <v/>
      </c>
      <c r="AL21" t="str">
        <f>IF('All Running Order'!AV25="","",'All Running Order'!AV25)</f>
        <v/>
      </c>
      <c r="AM21" t="str">
        <f>IF('All Running Order'!AY25="","",'All Running Order'!AY25)</f>
        <v/>
      </c>
      <c r="AN21" t="str">
        <f>IF('All Running Order'!AZ25="","",'All Running Order'!AZ25)</f>
        <v/>
      </c>
      <c r="AO21" t="str">
        <f>IF('All Running Order'!BA25="","",'All Running Order'!BA25)</f>
        <v/>
      </c>
      <c r="AP21" t="str">
        <f>IF('All Running Order'!BB25="","",'All Running Order'!BB25)</f>
        <v/>
      </c>
      <c r="AQ21" t="str">
        <f>IF('All Running Order'!BC25="","",'All Running Order'!BC25)</f>
        <v/>
      </c>
      <c r="AR21" t="str">
        <f>IF('All Running Order'!BD25="","",'All Running Order'!BD25)</f>
        <v/>
      </c>
      <c r="AS21" t="str">
        <f>IF('All Running Order'!BE25="","",'All Running Order'!BE25)</f>
        <v/>
      </c>
      <c r="AT21" t="str">
        <f>IF('All Running Order'!BF25="","",'All Running Order'!BF25)</f>
        <v/>
      </c>
      <c r="AU21" t="str">
        <f>IF('All Running Order'!BG25="","",'All Running Order'!BG25)</f>
        <v/>
      </c>
      <c r="AV21" t="str">
        <f>IF('All Running Order'!BH25="","",'All Running Order'!BH25)</f>
        <v/>
      </c>
      <c r="AW21" t="str">
        <f>IF('All Running Order'!BK25="","",'All Running Order'!BK25)</f>
        <v/>
      </c>
      <c r="AX21" t="str">
        <f>IF('All Running Order'!BL25="","",'All Running Order'!BL25)</f>
        <v/>
      </c>
      <c r="AY21" t="str">
        <f>IF('All Running Order'!BM25="","",'All Running Order'!BM25)</f>
        <v/>
      </c>
      <c r="AZ21" t="str">
        <f>IF('All Running Order'!BN25="","",'All Running Order'!BN25)</f>
        <v/>
      </c>
      <c r="BA21" t="str">
        <f>IF('All Running Order'!BO25="","",'All Running Order'!BO25)</f>
        <v/>
      </c>
      <c r="BB21" t="str">
        <f>IF('All Running Order'!BP25="","",'All Running Order'!BP25)</f>
        <v/>
      </c>
      <c r="BC21" t="str">
        <f>IF('All Running Order'!BQ25="","",'All Running Order'!BQ25)</f>
        <v/>
      </c>
      <c r="BD21" t="str">
        <f>IF('All Running Order'!BR25="","",'All Running Order'!BR25)</f>
        <v/>
      </c>
      <c r="BE21" t="str">
        <f>IF('All Running Order'!BS25="","",'All Running Order'!BS25)</f>
        <v/>
      </c>
      <c r="BF21" t="str">
        <f>IF('All Running Order'!BT25="","",'All Running Order'!BT25)</f>
        <v/>
      </c>
    </row>
    <row r="22" spans="1:58" x14ac:dyDescent="0.45">
      <c r="A22">
        <f>'All Running Order'!B26</f>
        <v>22</v>
      </c>
      <c r="B22" t="str">
        <f>IF('All Running Order'!C26="","",'All Running Order'!C26)</f>
        <v/>
      </c>
      <c r="C22" t="str">
        <f>IF('All Running Order'!D26="","",'All Running Order'!D26)</f>
        <v/>
      </c>
      <c r="D22" t="str">
        <f>IF('All Running Order'!E26="","",'All Running Order'!E26)</f>
        <v/>
      </c>
      <c r="E22" t="str">
        <f>IF('All Running Order'!F26="","",'All Running Order'!F26)</f>
        <v/>
      </c>
      <c r="F22" t="str">
        <f>IF('All Running Order'!G26="","",'All Running Order'!G26)</f>
        <v/>
      </c>
      <c r="G22" t="str">
        <f>IF('All Running Order'!H26="","",'All Running Order'!H26)</f>
        <v/>
      </c>
      <c r="I22" t="str">
        <f>IF('All Running Order'!P26="","",'All Running Order'!P26)</f>
        <v/>
      </c>
      <c r="J22" t="str">
        <f>IF('All Running Order'!Q26="","",'All Running Order'!Q26)</f>
        <v/>
      </c>
      <c r="K22" t="str">
        <f>IF('All Running Order'!R26="","",'All Running Order'!R26)</f>
        <v/>
      </c>
      <c r="L22" t="str">
        <f>IF('All Running Order'!S26="","",'All Running Order'!S26)</f>
        <v/>
      </c>
      <c r="M22" t="str">
        <f>IF('All Running Order'!T26="","",'All Running Order'!T26)</f>
        <v/>
      </c>
      <c r="N22" t="str">
        <f>IF('All Running Order'!U26="","",'All Running Order'!U26)</f>
        <v/>
      </c>
      <c r="O22" t="str">
        <f>IF('All Running Order'!V26="","",'All Running Order'!V26)</f>
        <v/>
      </c>
      <c r="P22" t="str">
        <f>IF('All Running Order'!W26="","",'All Running Order'!W26)</f>
        <v/>
      </c>
      <c r="Q22" t="str">
        <f>IF('All Running Order'!X26="","",'All Running Order'!X26)</f>
        <v/>
      </c>
      <c r="R22" t="str">
        <f>IF('All Running Order'!Y26="","",'All Running Order'!Y26)</f>
        <v/>
      </c>
      <c r="S22" t="str">
        <f>IF('All Running Order'!AA26="","",'All Running Order'!AA26)</f>
        <v/>
      </c>
      <c r="T22" t="str">
        <f>IF('All Running Order'!AB26="","",'All Running Order'!AB26)</f>
        <v/>
      </c>
      <c r="U22" t="str">
        <f>IF('All Running Order'!AC26="","",'All Running Order'!AC26)</f>
        <v/>
      </c>
      <c r="V22" t="str">
        <f>IF('All Running Order'!AD26="","",'All Running Order'!AD26)</f>
        <v/>
      </c>
      <c r="W22" t="str">
        <f>IF('All Running Order'!AE26="","",'All Running Order'!AE26)</f>
        <v/>
      </c>
      <c r="X22" t="str">
        <f>IF('All Running Order'!AF26="","",'All Running Order'!AF26)</f>
        <v/>
      </c>
      <c r="Y22" t="str">
        <f>IF('All Running Order'!AG26="","",'All Running Order'!AG26)</f>
        <v/>
      </c>
      <c r="Z22" t="str">
        <f>IF('All Running Order'!AH26="","",'All Running Order'!AH26)</f>
        <v/>
      </c>
      <c r="AA22" t="str">
        <f>IF('All Running Order'!AI26="","",'All Running Order'!AI26)</f>
        <v/>
      </c>
      <c r="AB22" t="str">
        <f>IF('All Running Order'!AJ26="","",'All Running Order'!AJ26)</f>
        <v/>
      </c>
      <c r="AC22" t="str">
        <f>IF('All Running Order'!AM26="","",'All Running Order'!AM26)</f>
        <v/>
      </c>
      <c r="AD22" t="str">
        <f>IF('All Running Order'!AN26="","",'All Running Order'!AN26)</f>
        <v/>
      </c>
      <c r="AE22" t="str">
        <f>IF('All Running Order'!AO26="","",'All Running Order'!AO26)</f>
        <v/>
      </c>
      <c r="AF22" t="str">
        <f>IF('All Running Order'!AP26="","",'All Running Order'!AP26)</f>
        <v/>
      </c>
      <c r="AG22" t="str">
        <f>IF('All Running Order'!AQ26="","",'All Running Order'!AQ26)</f>
        <v/>
      </c>
      <c r="AH22" t="str">
        <f>IF('All Running Order'!AR26="","",'All Running Order'!AR26)</f>
        <v/>
      </c>
      <c r="AI22" t="str">
        <f>IF('All Running Order'!AS26="","",'All Running Order'!AS26)</f>
        <v/>
      </c>
      <c r="AJ22" t="str">
        <f>IF('All Running Order'!AT26="","",'All Running Order'!AT26)</f>
        <v/>
      </c>
      <c r="AK22" t="str">
        <f>IF('All Running Order'!AU26="","",'All Running Order'!AU26)</f>
        <v/>
      </c>
      <c r="AL22" t="str">
        <f>IF('All Running Order'!AV26="","",'All Running Order'!AV26)</f>
        <v/>
      </c>
      <c r="AM22" t="str">
        <f>IF('All Running Order'!AY26="","",'All Running Order'!AY26)</f>
        <v/>
      </c>
      <c r="AN22" t="str">
        <f>IF('All Running Order'!AZ26="","",'All Running Order'!AZ26)</f>
        <v/>
      </c>
      <c r="AO22" t="str">
        <f>IF('All Running Order'!BA26="","",'All Running Order'!BA26)</f>
        <v/>
      </c>
      <c r="AP22" t="str">
        <f>IF('All Running Order'!BB26="","",'All Running Order'!BB26)</f>
        <v/>
      </c>
      <c r="AQ22" t="str">
        <f>IF('All Running Order'!BC26="","",'All Running Order'!BC26)</f>
        <v/>
      </c>
      <c r="AR22" t="str">
        <f>IF('All Running Order'!BD26="","",'All Running Order'!BD26)</f>
        <v/>
      </c>
      <c r="AS22" t="str">
        <f>IF('All Running Order'!BE26="","",'All Running Order'!BE26)</f>
        <v/>
      </c>
      <c r="AT22" t="str">
        <f>IF('All Running Order'!BF26="","",'All Running Order'!BF26)</f>
        <v/>
      </c>
      <c r="AU22" t="str">
        <f>IF('All Running Order'!BG26="","",'All Running Order'!BG26)</f>
        <v/>
      </c>
      <c r="AV22" t="str">
        <f>IF('All Running Order'!BH26="","",'All Running Order'!BH26)</f>
        <v/>
      </c>
      <c r="AW22" t="str">
        <f>IF('All Running Order'!BK26="","",'All Running Order'!BK26)</f>
        <v/>
      </c>
      <c r="AX22" t="str">
        <f>IF('All Running Order'!BL26="","",'All Running Order'!BL26)</f>
        <v/>
      </c>
      <c r="AY22" t="str">
        <f>IF('All Running Order'!BM26="","",'All Running Order'!BM26)</f>
        <v/>
      </c>
      <c r="AZ22" t="str">
        <f>IF('All Running Order'!BN26="","",'All Running Order'!BN26)</f>
        <v/>
      </c>
      <c r="BA22" t="str">
        <f>IF('All Running Order'!BO26="","",'All Running Order'!BO26)</f>
        <v/>
      </c>
      <c r="BB22" t="str">
        <f>IF('All Running Order'!BP26="","",'All Running Order'!BP26)</f>
        <v/>
      </c>
      <c r="BC22" t="str">
        <f>IF('All Running Order'!BQ26="","",'All Running Order'!BQ26)</f>
        <v/>
      </c>
      <c r="BD22" t="str">
        <f>IF('All Running Order'!BR26="","",'All Running Order'!BR26)</f>
        <v/>
      </c>
      <c r="BE22" t="str">
        <f>IF('All Running Order'!BS26="","",'All Running Order'!BS26)</f>
        <v/>
      </c>
      <c r="BF22" t="str">
        <f>IF('All Running Order'!BT26="","",'All Running Order'!BT26)</f>
        <v/>
      </c>
    </row>
    <row r="23" spans="1:58" x14ac:dyDescent="0.45">
      <c r="A23">
        <f>'All Running Order'!B27</f>
        <v>23</v>
      </c>
      <c r="B23" t="str">
        <f>IF('All Running Order'!C27="","",'All Running Order'!C27)</f>
        <v/>
      </c>
      <c r="C23" t="str">
        <f>IF('All Running Order'!D27="","",'All Running Order'!D27)</f>
        <v/>
      </c>
      <c r="D23" t="str">
        <f>IF('All Running Order'!E27="","",'All Running Order'!E27)</f>
        <v/>
      </c>
      <c r="E23" t="str">
        <f>IF('All Running Order'!F27="","",'All Running Order'!F27)</f>
        <v/>
      </c>
      <c r="F23" t="str">
        <f>IF('All Running Order'!G27="","",'All Running Order'!G27)</f>
        <v/>
      </c>
      <c r="G23" t="str">
        <f>IF('All Running Order'!H27="","",'All Running Order'!H27)</f>
        <v/>
      </c>
      <c r="I23" t="str">
        <f>IF('All Running Order'!P27="","",'All Running Order'!P27)</f>
        <v/>
      </c>
      <c r="J23" t="str">
        <f>IF('All Running Order'!Q27="","",'All Running Order'!Q27)</f>
        <v/>
      </c>
      <c r="K23" t="str">
        <f>IF('All Running Order'!R27="","",'All Running Order'!R27)</f>
        <v/>
      </c>
      <c r="L23" t="str">
        <f>IF('All Running Order'!S27="","",'All Running Order'!S27)</f>
        <v/>
      </c>
      <c r="M23" t="str">
        <f>IF('All Running Order'!T27="","",'All Running Order'!T27)</f>
        <v/>
      </c>
      <c r="N23" t="str">
        <f>IF('All Running Order'!U27="","",'All Running Order'!U27)</f>
        <v/>
      </c>
      <c r="O23" t="str">
        <f>IF('All Running Order'!V27="","",'All Running Order'!V27)</f>
        <v/>
      </c>
      <c r="P23" t="str">
        <f>IF('All Running Order'!W27="","",'All Running Order'!W27)</f>
        <v/>
      </c>
      <c r="Q23" t="str">
        <f>IF('All Running Order'!X27="","",'All Running Order'!X27)</f>
        <v/>
      </c>
      <c r="R23" t="str">
        <f>IF('All Running Order'!Y27="","",'All Running Order'!Y27)</f>
        <v/>
      </c>
      <c r="S23" t="str">
        <f>IF('All Running Order'!AA27="","",'All Running Order'!AA27)</f>
        <v/>
      </c>
      <c r="T23" t="str">
        <f>IF('All Running Order'!AB27="","",'All Running Order'!AB27)</f>
        <v/>
      </c>
      <c r="U23" t="str">
        <f>IF('All Running Order'!AC27="","",'All Running Order'!AC27)</f>
        <v/>
      </c>
      <c r="V23" t="str">
        <f>IF('All Running Order'!AD27="","",'All Running Order'!AD27)</f>
        <v/>
      </c>
      <c r="W23" t="str">
        <f>IF('All Running Order'!AE27="","",'All Running Order'!AE27)</f>
        <v/>
      </c>
      <c r="X23" t="str">
        <f>IF('All Running Order'!AF27="","",'All Running Order'!AF27)</f>
        <v/>
      </c>
      <c r="Y23" t="str">
        <f>IF('All Running Order'!AG27="","",'All Running Order'!AG27)</f>
        <v/>
      </c>
      <c r="Z23" t="str">
        <f>IF('All Running Order'!AH27="","",'All Running Order'!AH27)</f>
        <v/>
      </c>
      <c r="AA23" t="str">
        <f>IF('All Running Order'!AI27="","",'All Running Order'!AI27)</f>
        <v/>
      </c>
      <c r="AB23" t="str">
        <f>IF('All Running Order'!AJ27="","",'All Running Order'!AJ27)</f>
        <v/>
      </c>
      <c r="AC23" t="str">
        <f>IF('All Running Order'!AM27="","",'All Running Order'!AM27)</f>
        <v/>
      </c>
      <c r="AD23" t="str">
        <f>IF('All Running Order'!AN27="","",'All Running Order'!AN27)</f>
        <v/>
      </c>
      <c r="AE23" t="str">
        <f>IF('All Running Order'!AO27="","",'All Running Order'!AO27)</f>
        <v/>
      </c>
      <c r="AF23" t="str">
        <f>IF('All Running Order'!AP27="","",'All Running Order'!AP27)</f>
        <v/>
      </c>
      <c r="AG23" t="str">
        <f>IF('All Running Order'!AQ27="","",'All Running Order'!AQ27)</f>
        <v/>
      </c>
      <c r="AH23" t="str">
        <f>IF('All Running Order'!AR27="","",'All Running Order'!AR27)</f>
        <v/>
      </c>
      <c r="AI23" t="str">
        <f>IF('All Running Order'!AS27="","",'All Running Order'!AS27)</f>
        <v/>
      </c>
      <c r="AJ23" t="str">
        <f>IF('All Running Order'!AT27="","",'All Running Order'!AT27)</f>
        <v/>
      </c>
      <c r="AK23" t="str">
        <f>IF('All Running Order'!AU27="","",'All Running Order'!AU27)</f>
        <v/>
      </c>
      <c r="AL23" t="str">
        <f>IF('All Running Order'!AV27="","",'All Running Order'!AV27)</f>
        <v/>
      </c>
      <c r="AM23" t="str">
        <f>IF('All Running Order'!AY27="","",'All Running Order'!AY27)</f>
        <v/>
      </c>
      <c r="AN23" t="str">
        <f>IF('All Running Order'!AZ27="","",'All Running Order'!AZ27)</f>
        <v/>
      </c>
      <c r="AO23" t="str">
        <f>IF('All Running Order'!BA27="","",'All Running Order'!BA27)</f>
        <v/>
      </c>
      <c r="AP23" t="str">
        <f>IF('All Running Order'!BB27="","",'All Running Order'!BB27)</f>
        <v/>
      </c>
      <c r="AQ23" t="str">
        <f>IF('All Running Order'!BC27="","",'All Running Order'!BC27)</f>
        <v/>
      </c>
      <c r="AR23" t="str">
        <f>IF('All Running Order'!BD27="","",'All Running Order'!BD27)</f>
        <v/>
      </c>
      <c r="AS23" t="str">
        <f>IF('All Running Order'!BE27="","",'All Running Order'!BE27)</f>
        <v/>
      </c>
      <c r="AT23" t="str">
        <f>IF('All Running Order'!BF27="","",'All Running Order'!BF27)</f>
        <v/>
      </c>
      <c r="AU23" t="str">
        <f>IF('All Running Order'!BG27="","",'All Running Order'!BG27)</f>
        <v/>
      </c>
      <c r="AV23" t="str">
        <f>IF('All Running Order'!BH27="","",'All Running Order'!BH27)</f>
        <v/>
      </c>
      <c r="AW23" t="str">
        <f>IF('All Running Order'!BK27="","",'All Running Order'!BK27)</f>
        <v/>
      </c>
      <c r="AX23" t="str">
        <f>IF('All Running Order'!BL27="","",'All Running Order'!BL27)</f>
        <v/>
      </c>
      <c r="AY23" t="str">
        <f>IF('All Running Order'!BM27="","",'All Running Order'!BM27)</f>
        <v/>
      </c>
      <c r="AZ23" t="str">
        <f>IF('All Running Order'!BN27="","",'All Running Order'!BN27)</f>
        <v/>
      </c>
      <c r="BA23" t="str">
        <f>IF('All Running Order'!BO27="","",'All Running Order'!BO27)</f>
        <v/>
      </c>
      <c r="BB23" t="str">
        <f>IF('All Running Order'!BP27="","",'All Running Order'!BP27)</f>
        <v/>
      </c>
      <c r="BC23" t="str">
        <f>IF('All Running Order'!BQ27="","",'All Running Order'!BQ27)</f>
        <v/>
      </c>
      <c r="BD23" t="str">
        <f>IF('All Running Order'!BR27="","",'All Running Order'!BR27)</f>
        <v/>
      </c>
      <c r="BE23" t="str">
        <f>IF('All Running Order'!BS27="","",'All Running Order'!BS27)</f>
        <v/>
      </c>
      <c r="BF23" t="str">
        <f>IF('All Running Order'!BT27="","",'All Running Order'!BT27)</f>
        <v/>
      </c>
    </row>
    <row r="24" spans="1:58" x14ac:dyDescent="0.45">
      <c r="A24">
        <f>'All Running Order'!B28</f>
        <v>24</v>
      </c>
      <c r="B24" t="str">
        <f>IF('All Running Order'!C28="","",'All Running Order'!C28)</f>
        <v/>
      </c>
      <c r="C24" t="str">
        <f>IF('All Running Order'!D28="","",'All Running Order'!D28)</f>
        <v/>
      </c>
      <c r="D24" t="str">
        <f>IF('All Running Order'!E28="","",'All Running Order'!E28)</f>
        <v/>
      </c>
      <c r="E24" t="str">
        <f>IF('All Running Order'!F28="","",'All Running Order'!F28)</f>
        <v/>
      </c>
      <c r="F24" t="str">
        <f>IF('All Running Order'!G28="","",'All Running Order'!G28)</f>
        <v/>
      </c>
      <c r="G24" t="str">
        <f>IF('All Running Order'!H28="","",'All Running Order'!H28)</f>
        <v/>
      </c>
      <c r="I24" t="str">
        <f>IF('All Running Order'!P28="","",'All Running Order'!P28)</f>
        <v/>
      </c>
      <c r="J24" t="str">
        <f>IF('All Running Order'!Q28="","",'All Running Order'!Q28)</f>
        <v/>
      </c>
      <c r="K24" t="str">
        <f>IF('All Running Order'!R28="","",'All Running Order'!R28)</f>
        <v/>
      </c>
      <c r="L24" t="str">
        <f>IF('All Running Order'!S28="","",'All Running Order'!S28)</f>
        <v/>
      </c>
      <c r="M24" t="str">
        <f>IF('All Running Order'!T28="","",'All Running Order'!T28)</f>
        <v/>
      </c>
      <c r="N24" t="str">
        <f>IF('All Running Order'!U28="","",'All Running Order'!U28)</f>
        <v/>
      </c>
      <c r="O24" t="str">
        <f>IF('All Running Order'!V28="","",'All Running Order'!V28)</f>
        <v/>
      </c>
      <c r="P24" t="str">
        <f>IF('All Running Order'!W28="","",'All Running Order'!W28)</f>
        <v/>
      </c>
      <c r="Q24" t="str">
        <f>IF('All Running Order'!X28="","",'All Running Order'!X28)</f>
        <v/>
      </c>
      <c r="R24" t="str">
        <f>IF('All Running Order'!Y28="","",'All Running Order'!Y28)</f>
        <v/>
      </c>
      <c r="S24" t="str">
        <f>IF('All Running Order'!AA28="","",'All Running Order'!AA28)</f>
        <v/>
      </c>
      <c r="T24" t="str">
        <f>IF('All Running Order'!AB28="","",'All Running Order'!AB28)</f>
        <v/>
      </c>
      <c r="U24" t="str">
        <f>IF('All Running Order'!AC28="","",'All Running Order'!AC28)</f>
        <v/>
      </c>
      <c r="V24" t="str">
        <f>IF('All Running Order'!AD28="","",'All Running Order'!AD28)</f>
        <v/>
      </c>
      <c r="W24" t="str">
        <f>IF('All Running Order'!AE28="","",'All Running Order'!AE28)</f>
        <v/>
      </c>
      <c r="X24" t="str">
        <f>IF('All Running Order'!AF28="","",'All Running Order'!AF28)</f>
        <v/>
      </c>
      <c r="Y24" t="str">
        <f>IF('All Running Order'!AG28="","",'All Running Order'!AG28)</f>
        <v/>
      </c>
      <c r="Z24" t="str">
        <f>IF('All Running Order'!AH28="","",'All Running Order'!AH28)</f>
        <v/>
      </c>
      <c r="AA24" t="str">
        <f>IF('All Running Order'!AI28="","",'All Running Order'!AI28)</f>
        <v/>
      </c>
      <c r="AB24" t="str">
        <f>IF('All Running Order'!AJ28="","",'All Running Order'!AJ28)</f>
        <v/>
      </c>
      <c r="AC24" t="str">
        <f>IF('All Running Order'!AM28="","",'All Running Order'!AM28)</f>
        <v/>
      </c>
      <c r="AD24" t="str">
        <f>IF('All Running Order'!AN28="","",'All Running Order'!AN28)</f>
        <v/>
      </c>
      <c r="AE24" t="str">
        <f>IF('All Running Order'!AO28="","",'All Running Order'!AO28)</f>
        <v/>
      </c>
      <c r="AF24" t="str">
        <f>IF('All Running Order'!AP28="","",'All Running Order'!AP28)</f>
        <v/>
      </c>
      <c r="AG24" t="str">
        <f>IF('All Running Order'!AQ28="","",'All Running Order'!AQ28)</f>
        <v/>
      </c>
      <c r="AH24" t="str">
        <f>IF('All Running Order'!AR28="","",'All Running Order'!AR28)</f>
        <v/>
      </c>
      <c r="AI24" t="str">
        <f>IF('All Running Order'!AS28="","",'All Running Order'!AS28)</f>
        <v/>
      </c>
      <c r="AJ24" t="str">
        <f>IF('All Running Order'!AT28="","",'All Running Order'!AT28)</f>
        <v/>
      </c>
      <c r="AK24" t="str">
        <f>IF('All Running Order'!AU28="","",'All Running Order'!AU28)</f>
        <v/>
      </c>
      <c r="AL24" t="str">
        <f>IF('All Running Order'!AV28="","",'All Running Order'!AV28)</f>
        <v/>
      </c>
      <c r="AM24" t="str">
        <f>IF('All Running Order'!AY28="","",'All Running Order'!AY28)</f>
        <v/>
      </c>
      <c r="AN24" t="str">
        <f>IF('All Running Order'!AZ28="","",'All Running Order'!AZ28)</f>
        <v/>
      </c>
      <c r="AO24" t="str">
        <f>IF('All Running Order'!BA28="","",'All Running Order'!BA28)</f>
        <v/>
      </c>
      <c r="AP24" t="str">
        <f>IF('All Running Order'!BB28="","",'All Running Order'!BB28)</f>
        <v/>
      </c>
      <c r="AQ24" t="str">
        <f>IF('All Running Order'!BC28="","",'All Running Order'!BC28)</f>
        <v/>
      </c>
      <c r="AR24" t="str">
        <f>IF('All Running Order'!BD28="","",'All Running Order'!BD28)</f>
        <v/>
      </c>
      <c r="AS24" t="str">
        <f>IF('All Running Order'!BE28="","",'All Running Order'!BE28)</f>
        <v/>
      </c>
      <c r="AT24" t="str">
        <f>IF('All Running Order'!BF28="","",'All Running Order'!BF28)</f>
        <v/>
      </c>
      <c r="AU24" t="str">
        <f>IF('All Running Order'!BG28="","",'All Running Order'!BG28)</f>
        <v/>
      </c>
      <c r="AV24" t="str">
        <f>IF('All Running Order'!BH28="","",'All Running Order'!BH28)</f>
        <v/>
      </c>
      <c r="AW24" t="str">
        <f>IF('All Running Order'!BK28="","",'All Running Order'!BK28)</f>
        <v/>
      </c>
      <c r="AX24" t="str">
        <f>IF('All Running Order'!BL28="","",'All Running Order'!BL28)</f>
        <v/>
      </c>
      <c r="AY24" t="str">
        <f>IF('All Running Order'!BM28="","",'All Running Order'!BM28)</f>
        <v/>
      </c>
      <c r="AZ24" t="str">
        <f>IF('All Running Order'!BN28="","",'All Running Order'!BN28)</f>
        <v/>
      </c>
      <c r="BA24" t="str">
        <f>IF('All Running Order'!BO28="","",'All Running Order'!BO28)</f>
        <v/>
      </c>
      <c r="BB24" t="str">
        <f>IF('All Running Order'!BP28="","",'All Running Order'!BP28)</f>
        <v/>
      </c>
      <c r="BC24" t="str">
        <f>IF('All Running Order'!BQ28="","",'All Running Order'!BQ28)</f>
        <v/>
      </c>
      <c r="BD24" t="str">
        <f>IF('All Running Order'!BR28="","",'All Running Order'!BR28)</f>
        <v/>
      </c>
      <c r="BE24" t="str">
        <f>IF('All Running Order'!BS28="","",'All Running Order'!BS28)</f>
        <v/>
      </c>
      <c r="BF24" t="str">
        <f>IF('All Running Order'!BT28="","",'All Running Order'!BT28)</f>
        <v/>
      </c>
    </row>
    <row r="25" spans="1:58" x14ac:dyDescent="0.45">
      <c r="A25">
        <f>'All Running Order'!B29</f>
        <v>25</v>
      </c>
      <c r="B25" t="str">
        <f>IF('All Running Order'!C29="","",'All Running Order'!C29)</f>
        <v/>
      </c>
      <c r="C25" t="str">
        <f>IF('All Running Order'!D29="","",'All Running Order'!D29)</f>
        <v/>
      </c>
      <c r="D25" t="str">
        <f>IF('All Running Order'!E29="","",'All Running Order'!E29)</f>
        <v/>
      </c>
      <c r="E25" t="str">
        <f>IF('All Running Order'!F29="","",'All Running Order'!F29)</f>
        <v/>
      </c>
      <c r="F25" t="str">
        <f>IF('All Running Order'!G29="","",'All Running Order'!G29)</f>
        <v/>
      </c>
      <c r="G25" t="str">
        <f>IF('All Running Order'!H29="","",'All Running Order'!H29)</f>
        <v/>
      </c>
      <c r="I25" t="str">
        <f>IF('All Running Order'!P29="","",'All Running Order'!P29)</f>
        <v/>
      </c>
      <c r="J25" t="str">
        <f>IF('All Running Order'!Q29="","",'All Running Order'!Q29)</f>
        <v/>
      </c>
      <c r="K25" t="str">
        <f>IF('All Running Order'!R29="","",'All Running Order'!R29)</f>
        <v/>
      </c>
      <c r="L25" t="str">
        <f>IF('All Running Order'!S29="","",'All Running Order'!S29)</f>
        <v/>
      </c>
      <c r="M25" t="str">
        <f>IF('All Running Order'!T29="","",'All Running Order'!T29)</f>
        <v/>
      </c>
      <c r="N25" t="str">
        <f>IF('All Running Order'!U29="","",'All Running Order'!U29)</f>
        <v/>
      </c>
      <c r="O25" t="str">
        <f>IF('All Running Order'!V29="","",'All Running Order'!V29)</f>
        <v/>
      </c>
      <c r="P25" t="str">
        <f>IF('All Running Order'!W29="","",'All Running Order'!W29)</f>
        <v/>
      </c>
      <c r="Q25" t="str">
        <f>IF('All Running Order'!X29="","",'All Running Order'!X29)</f>
        <v/>
      </c>
      <c r="R25" t="str">
        <f>IF('All Running Order'!Y29="","",'All Running Order'!Y29)</f>
        <v/>
      </c>
      <c r="S25" t="str">
        <f>IF('All Running Order'!AA29="","",'All Running Order'!AA29)</f>
        <v/>
      </c>
      <c r="T25" t="str">
        <f>IF('All Running Order'!AB29="","",'All Running Order'!AB29)</f>
        <v/>
      </c>
      <c r="U25" t="str">
        <f>IF('All Running Order'!AC29="","",'All Running Order'!AC29)</f>
        <v/>
      </c>
      <c r="V25" t="str">
        <f>IF('All Running Order'!AD29="","",'All Running Order'!AD29)</f>
        <v/>
      </c>
      <c r="W25" t="str">
        <f>IF('All Running Order'!AE29="","",'All Running Order'!AE29)</f>
        <v/>
      </c>
      <c r="X25" t="str">
        <f>IF('All Running Order'!AF29="","",'All Running Order'!AF29)</f>
        <v/>
      </c>
      <c r="Y25" t="str">
        <f>IF('All Running Order'!AG29="","",'All Running Order'!AG29)</f>
        <v/>
      </c>
      <c r="Z25" t="str">
        <f>IF('All Running Order'!AH29="","",'All Running Order'!AH29)</f>
        <v/>
      </c>
      <c r="AA25" t="str">
        <f>IF('All Running Order'!AI29="","",'All Running Order'!AI29)</f>
        <v/>
      </c>
      <c r="AB25" t="str">
        <f>IF('All Running Order'!AJ29="","",'All Running Order'!AJ29)</f>
        <v/>
      </c>
      <c r="AC25" t="str">
        <f>IF('All Running Order'!AM29="","",'All Running Order'!AM29)</f>
        <v/>
      </c>
      <c r="AD25" t="str">
        <f>IF('All Running Order'!AN29="","",'All Running Order'!AN29)</f>
        <v/>
      </c>
      <c r="AE25" t="str">
        <f>IF('All Running Order'!AO29="","",'All Running Order'!AO29)</f>
        <v/>
      </c>
      <c r="AF25" t="str">
        <f>IF('All Running Order'!AP29="","",'All Running Order'!AP29)</f>
        <v/>
      </c>
      <c r="AG25" t="str">
        <f>IF('All Running Order'!AQ29="","",'All Running Order'!AQ29)</f>
        <v/>
      </c>
      <c r="AH25" t="str">
        <f>IF('All Running Order'!AR29="","",'All Running Order'!AR29)</f>
        <v/>
      </c>
      <c r="AI25" t="str">
        <f>IF('All Running Order'!AS29="","",'All Running Order'!AS29)</f>
        <v/>
      </c>
      <c r="AJ25" t="str">
        <f>IF('All Running Order'!AT29="","",'All Running Order'!AT29)</f>
        <v/>
      </c>
      <c r="AK25" t="str">
        <f>IF('All Running Order'!AU29="","",'All Running Order'!AU29)</f>
        <v/>
      </c>
      <c r="AL25" t="str">
        <f>IF('All Running Order'!AV29="","",'All Running Order'!AV29)</f>
        <v/>
      </c>
      <c r="AM25" t="str">
        <f>IF('All Running Order'!AY29="","",'All Running Order'!AY29)</f>
        <v/>
      </c>
      <c r="AN25" t="str">
        <f>IF('All Running Order'!AZ29="","",'All Running Order'!AZ29)</f>
        <v/>
      </c>
      <c r="AO25" t="str">
        <f>IF('All Running Order'!BA29="","",'All Running Order'!BA29)</f>
        <v/>
      </c>
      <c r="AP25" t="str">
        <f>IF('All Running Order'!BB29="","",'All Running Order'!BB29)</f>
        <v/>
      </c>
      <c r="AQ25" t="str">
        <f>IF('All Running Order'!BC29="","",'All Running Order'!BC29)</f>
        <v/>
      </c>
      <c r="AR25" t="str">
        <f>IF('All Running Order'!BD29="","",'All Running Order'!BD29)</f>
        <v/>
      </c>
      <c r="AS25" t="str">
        <f>IF('All Running Order'!BE29="","",'All Running Order'!BE29)</f>
        <v/>
      </c>
      <c r="AT25" t="str">
        <f>IF('All Running Order'!BF29="","",'All Running Order'!BF29)</f>
        <v/>
      </c>
      <c r="AU25" t="str">
        <f>IF('All Running Order'!BG29="","",'All Running Order'!BG29)</f>
        <v/>
      </c>
      <c r="AV25" t="str">
        <f>IF('All Running Order'!BH29="","",'All Running Order'!BH29)</f>
        <v/>
      </c>
      <c r="AW25" t="str">
        <f>IF('All Running Order'!BK29="","",'All Running Order'!BK29)</f>
        <v/>
      </c>
      <c r="AX25" t="str">
        <f>IF('All Running Order'!BL29="","",'All Running Order'!BL29)</f>
        <v/>
      </c>
      <c r="AY25" t="str">
        <f>IF('All Running Order'!BM29="","",'All Running Order'!BM29)</f>
        <v/>
      </c>
      <c r="AZ25" t="str">
        <f>IF('All Running Order'!BN29="","",'All Running Order'!BN29)</f>
        <v/>
      </c>
      <c r="BA25" t="str">
        <f>IF('All Running Order'!BO29="","",'All Running Order'!BO29)</f>
        <v/>
      </c>
      <c r="BB25" t="str">
        <f>IF('All Running Order'!BP29="","",'All Running Order'!BP29)</f>
        <v/>
      </c>
      <c r="BC25" t="str">
        <f>IF('All Running Order'!BQ29="","",'All Running Order'!BQ29)</f>
        <v/>
      </c>
      <c r="BD25" t="str">
        <f>IF('All Running Order'!BR29="","",'All Running Order'!BR29)</f>
        <v/>
      </c>
      <c r="BE25" t="str">
        <f>IF('All Running Order'!BS29="","",'All Running Order'!BS29)</f>
        <v/>
      </c>
      <c r="BF25" t="str">
        <f>IF('All Running Order'!BT29="","",'All Running Order'!BT29)</f>
        <v/>
      </c>
    </row>
    <row r="26" spans="1:58" x14ac:dyDescent="0.45">
      <c r="A26">
        <f>'All Running Order'!B30</f>
        <v>26</v>
      </c>
      <c r="B26" t="str">
        <f>IF('All Running Order'!C30="","",'All Running Order'!C30)</f>
        <v/>
      </c>
      <c r="C26" t="str">
        <f>IF('All Running Order'!D30="","",'All Running Order'!D30)</f>
        <v/>
      </c>
      <c r="D26" t="str">
        <f>IF('All Running Order'!E30="","",'All Running Order'!E30)</f>
        <v/>
      </c>
      <c r="E26" t="str">
        <f>IF('All Running Order'!F30="","",'All Running Order'!F30)</f>
        <v/>
      </c>
      <c r="F26" t="str">
        <f>IF('All Running Order'!G30="","",'All Running Order'!G30)</f>
        <v/>
      </c>
      <c r="G26" t="str">
        <f>IF('All Running Order'!H30="","",'All Running Order'!H30)</f>
        <v/>
      </c>
      <c r="I26" t="str">
        <f>IF('All Running Order'!P30="","",'All Running Order'!P30)</f>
        <v/>
      </c>
      <c r="J26" t="str">
        <f>IF('All Running Order'!Q30="","",'All Running Order'!Q30)</f>
        <v/>
      </c>
      <c r="K26" t="str">
        <f>IF('All Running Order'!R30="","",'All Running Order'!R30)</f>
        <v/>
      </c>
      <c r="L26" t="str">
        <f>IF('All Running Order'!S30="","",'All Running Order'!S30)</f>
        <v/>
      </c>
      <c r="M26" t="str">
        <f>IF('All Running Order'!T30="","",'All Running Order'!T30)</f>
        <v/>
      </c>
      <c r="N26" t="str">
        <f>IF('All Running Order'!U30="","",'All Running Order'!U30)</f>
        <v/>
      </c>
      <c r="O26" t="str">
        <f>IF('All Running Order'!V30="","",'All Running Order'!V30)</f>
        <v/>
      </c>
      <c r="P26" t="str">
        <f>IF('All Running Order'!W30="","",'All Running Order'!W30)</f>
        <v/>
      </c>
      <c r="Q26" t="str">
        <f>IF('All Running Order'!X30="","",'All Running Order'!X30)</f>
        <v/>
      </c>
      <c r="R26" t="str">
        <f>IF('All Running Order'!Y30="","",'All Running Order'!Y30)</f>
        <v/>
      </c>
      <c r="S26" t="str">
        <f>IF('All Running Order'!AA30="","",'All Running Order'!AA30)</f>
        <v/>
      </c>
      <c r="T26" t="str">
        <f>IF('All Running Order'!AB30="","",'All Running Order'!AB30)</f>
        <v/>
      </c>
      <c r="U26" t="str">
        <f>IF('All Running Order'!AC30="","",'All Running Order'!AC30)</f>
        <v/>
      </c>
      <c r="V26" t="str">
        <f>IF('All Running Order'!AD30="","",'All Running Order'!AD30)</f>
        <v/>
      </c>
      <c r="W26" t="str">
        <f>IF('All Running Order'!AE30="","",'All Running Order'!AE30)</f>
        <v/>
      </c>
      <c r="X26" t="str">
        <f>IF('All Running Order'!AF30="","",'All Running Order'!AF30)</f>
        <v/>
      </c>
      <c r="Y26" t="str">
        <f>IF('All Running Order'!AG30="","",'All Running Order'!AG30)</f>
        <v/>
      </c>
      <c r="Z26" t="str">
        <f>IF('All Running Order'!AH30="","",'All Running Order'!AH30)</f>
        <v/>
      </c>
      <c r="AA26" t="str">
        <f>IF('All Running Order'!AI30="","",'All Running Order'!AI30)</f>
        <v/>
      </c>
      <c r="AB26" t="str">
        <f>IF('All Running Order'!AJ30="","",'All Running Order'!AJ30)</f>
        <v/>
      </c>
      <c r="AC26" t="str">
        <f>IF('All Running Order'!AM30="","",'All Running Order'!AM30)</f>
        <v/>
      </c>
      <c r="AD26" t="str">
        <f>IF('All Running Order'!AN30="","",'All Running Order'!AN30)</f>
        <v/>
      </c>
      <c r="AE26" t="str">
        <f>IF('All Running Order'!AO30="","",'All Running Order'!AO30)</f>
        <v/>
      </c>
      <c r="AF26" t="str">
        <f>IF('All Running Order'!AP30="","",'All Running Order'!AP30)</f>
        <v/>
      </c>
      <c r="AG26" t="str">
        <f>IF('All Running Order'!AQ30="","",'All Running Order'!AQ30)</f>
        <v/>
      </c>
      <c r="AH26" t="str">
        <f>IF('All Running Order'!AR30="","",'All Running Order'!AR30)</f>
        <v/>
      </c>
      <c r="AI26" t="str">
        <f>IF('All Running Order'!AS30="","",'All Running Order'!AS30)</f>
        <v/>
      </c>
      <c r="AJ26" t="str">
        <f>IF('All Running Order'!AT30="","",'All Running Order'!AT30)</f>
        <v/>
      </c>
      <c r="AK26" t="str">
        <f>IF('All Running Order'!AU30="","",'All Running Order'!AU30)</f>
        <v/>
      </c>
      <c r="AL26" t="str">
        <f>IF('All Running Order'!AV30="","",'All Running Order'!AV30)</f>
        <v/>
      </c>
      <c r="AM26" t="str">
        <f>IF('All Running Order'!AY30="","",'All Running Order'!AY30)</f>
        <v/>
      </c>
      <c r="AN26" t="str">
        <f>IF('All Running Order'!AZ30="","",'All Running Order'!AZ30)</f>
        <v/>
      </c>
      <c r="AO26" t="str">
        <f>IF('All Running Order'!BA30="","",'All Running Order'!BA30)</f>
        <v/>
      </c>
      <c r="AP26" t="str">
        <f>IF('All Running Order'!BB30="","",'All Running Order'!BB30)</f>
        <v/>
      </c>
      <c r="AQ26" t="str">
        <f>IF('All Running Order'!BC30="","",'All Running Order'!BC30)</f>
        <v/>
      </c>
      <c r="AR26" t="str">
        <f>IF('All Running Order'!BD30="","",'All Running Order'!BD30)</f>
        <v/>
      </c>
      <c r="AS26" t="str">
        <f>IF('All Running Order'!BE30="","",'All Running Order'!BE30)</f>
        <v/>
      </c>
      <c r="AT26" t="str">
        <f>IF('All Running Order'!BF30="","",'All Running Order'!BF30)</f>
        <v/>
      </c>
      <c r="AU26" t="str">
        <f>IF('All Running Order'!BG30="","",'All Running Order'!BG30)</f>
        <v/>
      </c>
      <c r="AV26" t="str">
        <f>IF('All Running Order'!BH30="","",'All Running Order'!BH30)</f>
        <v/>
      </c>
      <c r="AW26" t="str">
        <f>IF('All Running Order'!BK30="","",'All Running Order'!BK30)</f>
        <v/>
      </c>
      <c r="AX26" t="str">
        <f>IF('All Running Order'!BL30="","",'All Running Order'!BL30)</f>
        <v/>
      </c>
      <c r="AY26" t="str">
        <f>IF('All Running Order'!BM30="","",'All Running Order'!BM30)</f>
        <v/>
      </c>
      <c r="AZ26" t="str">
        <f>IF('All Running Order'!BN30="","",'All Running Order'!BN30)</f>
        <v/>
      </c>
      <c r="BA26" t="str">
        <f>IF('All Running Order'!BO30="","",'All Running Order'!BO30)</f>
        <v/>
      </c>
      <c r="BB26" t="str">
        <f>IF('All Running Order'!BP30="","",'All Running Order'!BP30)</f>
        <v/>
      </c>
      <c r="BC26" t="str">
        <f>IF('All Running Order'!BQ30="","",'All Running Order'!BQ30)</f>
        <v/>
      </c>
      <c r="BD26" t="str">
        <f>IF('All Running Order'!BR30="","",'All Running Order'!BR30)</f>
        <v/>
      </c>
      <c r="BE26" t="str">
        <f>IF('All Running Order'!BS30="","",'All Running Order'!BS30)</f>
        <v/>
      </c>
      <c r="BF26" t="str">
        <f>IF('All Running Order'!BT30="","",'All Running Order'!BT30)</f>
        <v/>
      </c>
    </row>
    <row r="27" spans="1:58" x14ac:dyDescent="0.45">
      <c r="A27">
        <f>'All Running Order'!B31</f>
        <v>27</v>
      </c>
      <c r="B27" t="str">
        <f>IF('All Running Order'!C31="","",'All Running Order'!C31)</f>
        <v/>
      </c>
      <c r="C27" t="str">
        <f>IF('All Running Order'!D31="","",'All Running Order'!D31)</f>
        <v/>
      </c>
      <c r="D27" t="str">
        <f>IF('All Running Order'!E31="","",'All Running Order'!E31)</f>
        <v/>
      </c>
      <c r="E27" t="str">
        <f>IF('All Running Order'!F31="","",'All Running Order'!F31)</f>
        <v/>
      </c>
      <c r="F27" t="str">
        <f>IF('All Running Order'!G31="","",'All Running Order'!G31)</f>
        <v/>
      </c>
      <c r="G27" t="str">
        <f>IF('All Running Order'!H31="","",'All Running Order'!H31)</f>
        <v/>
      </c>
      <c r="I27" t="str">
        <f>IF('All Running Order'!P31="","",'All Running Order'!P31)</f>
        <v/>
      </c>
      <c r="J27" t="str">
        <f>IF('All Running Order'!Q31="","",'All Running Order'!Q31)</f>
        <v/>
      </c>
      <c r="K27" t="str">
        <f>IF('All Running Order'!R31="","",'All Running Order'!R31)</f>
        <v/>
      </c>
      <c r="L27" t="str">
        <f>IF('All Running Order'!S31="","",'All Running Order'!S31)</f>
        <v/>
      </c>
      <c r="M27" t="str">
        <f>IF('All Running Order'!T31="","",'All Running Order'!T31)</f>
        <v/>
      </c>
      <c r="N27" t="str">
        <f>IF('All Running Order'!U31="","",'All Running Order'!U31)</f>
        <v/>
      </c>
      <c r="O27" t="str">
        <f>IF('All Running Order'!V31="","",'All Running Order'!V31)</f>
        <v/>
      </c>
      <c r="P27" t="str">
        <f>IF('All Running Order'!W31="","",'All Running Order'!W31)</f>
        <v/>
      </c>
      <c r="Q27" t="str">
        <f>IF('All Running Order'!X31="","",'All Running Order'!X31)</f>
        <v/>
      </c>
      <c r="R27" t="str">
        <f>IF('All Running Order'!Y31="","",'All Running Order'!Y31)</f>
        <v/>
      </c>
      <c r="S27" t="str">
        <f>IF('All Running Order'!AA31="","",'All Running Order'!AA31)</f>
        <v/>
      </c>
      <c r="T27" t="str">
        <f>IF('All Running Order'!AB31="","",'All Running Order'!AB31)</f>
        <v/>
      </c>
      <c r="U27" t="str">
        <f>IF('All Running Order'!AC31="","",'All Running Order'!AC31)</f>
        <v/>
      </c>
      <c r="V27" t="str">
        <f>IF('All Running Order'!AD31="","",'All Running Order'!AD31)</f>
        <v/>
      </c>
      <c r="W27" t="str">
        <f>IF('All Running Order'!AE31="","",'All Running Order'!AE31)</f>
        <v/>
      </c>
      <c r="X27" t="str">
        <f>IF('All Running Order'!AF31="","",'All Running Order'!AF31)</f>
        <v/>
      </c>
      <c r="Y27" t="str">
        <f>IF('All Running Order'!AG31="","",'All Running Order'!AG31)</f>
        <v/>
      </c>
      <c r="Z27" t="str">
        <f>IF('All Running Order'!AH31="","",'All Running Order'!AH31)</f>
        <v/>
      </c>
      <c r="AA27" t="str">
        <f>IF('All Running Order'!AI31="","",'All Running Order'!AI31)</f>
        <v/>
      </c>
      <c r="AB27" t="str">
        <f>IF('All Running Order'!AJ31="","",'All Running Order'!AJ31)</f>
        <v/>
      </c>
      <c r="AC27" t="str">
        <f>IF('All Running Order'!AM31="","",'All Running Order'!AM31)</f>
        <v/>
      </c>
      <c r="AD27" t="str">
        <f>IF('All Running Order'!AN31="","",'All Running Order'!AN31)</f>
        <v/>
      </c>
      <c r="AE27" t="str">
        <f>IF('All Running Order'!AO31="","",'All Running Order'!AO31)</f>
        <v/>
      </c>
      <c r="AF27" t="str">
        <f>IF('All Running Order'!AP31="","",'All Running Order'!AP31)</f>
        <v/>
      </c>
      <c r="AG27" t="str">
        <f>IF('All Running Order'!AQ31="","",'All Running Order'!AQ31)</f>
        <v/>
      </c>
      <c r="AH27" t="str">
        <f>IF('All Running Order'!AR31="","",'All Running Order'!AR31)</f>
        <v/>
      </c>
      <c r="AI27" t="str">
        <f>IF('All Running Order'!AS31="","",'All Running Order'!AS31)</f>
        <v/>
      </c>
      <c r="AJ27" t="str">
        <f>IF('All Running Order'!AT31="","",'All Running Order'!AT31)</f>
        <v/>
      </c>
      <c r="AK27" t="str">
        <f>IF('All Running Order'!AU31="","",'All Running Order'!AU31)</f>
        <v/>
      </c>
      <c r="AL27" t="str">
        <f>IF('All Running Order'!AV31="","",'All Running Order'!AV31)</f>
        <v/>
      </c>
      <c r="AM27" t="str">
        <f>IF('All Running Order'!AY31="","",'All Running Order'!AY31)</f>
        <v/>
      </c>
      <c r="AN27" t="str">
        <f>IF('All Running Order'!AZ31="","",'All Running Order'!AZ31)</f>
        <v/>
      </c>
      <c r="AO27" t="str">
        <f>IF('All Running Order'!BA31="","",'All Running Order'!BA31)</f>
        <v/>
      </c>
      <c r="AP27" t="str">
        <f>IF('All Running Order'!BB31="","",'All Running Order'!BB31)</f>
        <v/>
      </c>
      <c r="AQ27" t="str">
        <f>IF('All Running Order'!BC31="","",'All Running Order'!BC31)</f>
        <v/>
      </c>
      <c r="AR27" t="str">
        <f>IF('All Running Order'!BD31="","",'All Running Order'!BD31)</f>
        <v/>
      </c>
      <c r="AS27" t="str">
        <f>IF('All Running Order'!BE31="","",'All Running Order'!BE31)</f>
        <v/>
      </c>
      <c r="AT27" t="str">
        <f>IF('All Running Order'!BF31="","",'All Running Order'!BF31)</f>
        <v/>
      </c>
      <c r="AU27" t="str">
        <f>IF('All Running Order'!BG31="","",'All Running Order'!BG31)</f>
        <v/>
      </c>
      <c r="AV27" t="str">
        <f>IF('All Running Order'!BH31="","",'All Running Order'!BH31)</f>
        <v/>
      </c>
      <c r="AW27" t="str">
        <f>IF('All Running Order'!BK31="","",'All Running Order'!BK31)</f>
        <v/>
      </c>
      <c r="AX27" t="str">
        <f>IF('All Running Order'!BL31="","",'All Running Order'!BL31)</f>
        <v/>
      </c>
      <c r="AY27" t="str">
        <f>IF('All Running Order'!BM31="","",'All Running Order'!BM31)</f>
        <v/>
      </c>
      <c r="AZ27" t="str">
        <f>IF('All Running Order'!BN31="","",'All Running Order'!BN31)</f>
        <v/>
      </c>
      <c r="BA27" t="str">
        <f>IF('All Running Order'!BO31="","",'All Running Order'!BO31)</f>
        <v/>
      </c>
      <c r="BB27" t="str">
        <f>IF('All Running Order'!BP31="","",'All Running Order'!BP31)</f>
        <v/>
      </c>
      <c r="BC27" t="str">
        <f>IF('All Running Order'!BQ31="","",'All Running Order'!BQ31)</f>
        <v/>
      </c>
      <c r="BD27" t="str">
        <f>IF('All Running Order'!BR31="","",'All Running Order'!BR31)</f>
        <v/>
      </c>
      <c r="BE27" t="str">
        <f>IF('All Running Order'!BS31="","",'All Running Order'!BS31)</f>
        <v/>
      </c>
      <c r="BF27" t="str">
        <f>IF('All Running Order'!BT31="","",'All Running Order'!BT31)</f>
        <v/>
      </c>
    </row>
    <row r="28" spans="1:58" x14ac:dyDescent="0.45">
      <c r="A28">
        <f>'All Running Order'!B32</f>
        <v>28</v>
      </c>
      <c r="B28" t="str">
        <f>IF('All Running Order'!C32="","",'All Running Order'!C32)</f>
        <v/>
      </c>
      <c r="C28" t="str">
        <f>IF('All Running Order'!D32="","",'All Running Order'!D32)</f>
        <v/>
      </c>
      <c r="D28" t="str">
        <f>IF('All Running Order'!E32="","",'All Running Order'!E32)</f>
        <v/>
      </c>
      <c r="E28" t="str">
        <f>IF('All Running Order'!F32="","",'All Running Order'!F32)</f>
        <v/>
      </c>
      <c r="F28" t="str">
        <f>IF('All Running Order'!G32="","",'All Running Order'!G32)</f>
        <v/>
      </c>
      <c r="G28" t="str">
        <f>IF('All Running Order'!H32="","",'All Running Order'!H32)</f>
        <v/>
      </c>
      <c r="I28" t="str">
        <f>IF('All Running Order'!P32="","",'All Running Order'!P32)</f>
        <v/>
      </c>
      <c r="J28" t="str">
        <f>IF('All Running Order'!Q32="","",'All Running Order'!Q32)</f>
        <v/>
      </c>
      <c r="K28" t="str">
        <f>IF('All Running Order'!R32="","",'All Running Order'!R32)</f>
        <v/>
      </c>
      <c r="L28" t="str">
        <f>IF('All Running Order'!S32="","",'All Running Order'!S32)</f>
        <v/>
      </c>
      <c r="M28" t="str">
        <f>IF('All Running Order'!T32="","",'All Running Order'!T32)</f>
        <v/>
      </c>
      <c r="N28" t="str">
        <f>IF('All Running Order'!U32="","",'All Running Order'!U32)</f>
        <v/>
      </c>
      <c r="O28" t="str">
        <f>IF('All Running Order'!V32="","",'All Running Order'!V32)</f>
        <v/>
      </c>
      <c r="P28" t="str">
        <f>IF('All Running Order'!W32="","",'All Running Order'!W32)</f>
        <v/>
      </c>
      <c r="Q28" t="str">
        <f>IF('All Running Order'!X32="","",'All Running Order'!X32)</f>
        <v/>
      </c>
      <c r="R28" t="str">
        <f>IF('All Running Order'!Y32="","",'All Running Order'!Y32)</f>
        <v/>
      </c>
      <c r="S28" t="str">
        <f>IF('All Running Order'!AA32="","",'All Running Order'!AA32)</f>
        <v/>
      </c>
      <c r="T28" t="str">
        <f>IF('All Running Order'!AB32="","",'All Running Order'!AB32)</f>
        <v/>
      </c>
      <c r="U28" t="str">
        <f>IF('All Running Order'!AC32="","",'All Running Order'!AC32)</f>
        <v/>
      </c>
      <c r="V28" t="str">
        <f>IF('All Running Order'!AD32="","",'All Running Order'!AD32)</f>
        <v/>
      </c>
      <c r="W28" t="str">
        <f>IF('All Running Order'!AE32="","",'All Running Order'!AE32)</f>
        <v/>
      </c>
      <c r="X28" t="str">
        <f>IF('All Running Order'!AF32="","",'All Running Order'!AF32)</f>
        <v/>
      </c>
      <c r="Y28" t="str">
        <f>IF('All Running Order'!AG32="","",'All Running Order'!AG32)</f>
        <v/>
      </c>
      <c r="Z28" t="str">
        <f>IF('All Running Order'!AH32="","",'All Running Order'!AH32)</f>
        <v/>
      </c>
      <c r="AA28" t="str">
        <f>IF('All Running Order'!AI32="","",'All Running Order'!AI32)</f>
        <v/>
      </c>
      <c r="AB28" t="str">
        <f>IF('All Running Order'!AJ32="","",'All Running Order'!AJ32)</f>
        <v/>
      </c>
      <c r="AC28" t="str">
        <f>IF('All Running Order'!AM32="","",'All Running Order'!AM32)</f>
        <v/>
      </c>
      <c r="AD28" t="str">
        <f>IF('All Running Order'!AN32="","",'All Running Order'!AN32)</f>
        <v/>
      </c>
      <c r="AE28" t="str">
        <f>IF('All Running Order'!AO32="","",'All Running Order'!AO32)</f>
        <v/>
      </c>
      <c r="AF28" t="str">
        <f>IF('All Running Order'!AP32="","",'All Running Order'!AP32)</f>
        <v/>
      </c>
      <c r="AG28" t="str">
        <f>IF('All Running Order'!AQ32="","",'All Running Order'!AQ32)</f>
        <v/>
      </c>
      <c r="AH28" t="str">
        <f>IF('All Running Order'!AR32="","",'All Running Order'!AR32)</f>
        <v/>
      </c>
      <c r="AI28" t="str">
        <f>IF('All Running Order'!AS32="","",'All Running Order'!AS32)</f>
        <v/>
      </c>
      <c r="AJ28" t="str">
        <f>IF('All Running Order'!AT32="","",'All Running Order'!AT32)</f>
        <v/>
      </c>
      <c r="AK28" t="str">
        <f>IF('All Running Order'!AU32="","",'All Running Order'!AU32)</f>
        <v/>
      </c>
      <c r="AL28" t="str">
        <f>IF('All Running Order'!AV32="","",'All Running Order'!AV32)</f>
        <v/>
      </c>
      <c r="AM28" t="str">
        <f>IF('All Running Order'!AY32="","",'All Running Order'!AY32)</f>
        <v/>
      </c>
      <c r="AN28" t="str">
        <f>IF('All Running Order'!AZ32="","",'All Running Order'!AZ32)</f>
        <v/>
      </c>
      <c r="AO28" t="str">
        <f>IF('All Running Order'!BA32="","",'All Running Order'!BA32)</f>
        <v/>
      </c>
      <c r="AP28" t="str">
        <f>IF('All Running Order'!BB32="","",'All Running Order'!BB32)</f>
        <v/>
      </c>
      <c r="AQ28" t="str">
        <f>IF('All Running Order'!BC32="","",'All Running Order'!BC32)</f>
        <v/>
      </c>
      <c r="AR28" t="str">
        <f>IF('All Running Order'!BD32="","",'All Running Order'!BD32)</f>
        <v/>
      </c>
      <c r="AS28" t="str">
        <f>IF('All Running Order'!BE32="","",'All Running Order'!BE32)</f>
        <v/>
      </c>
      <c r="AT28" t="str">
        <f>IF('All Running Order'!BF32="","",'All Running Order'!BF32)</f>
        <v/>
      </c>
      <c r="AU28" t="str">
        <f>IF('All Running Order'!BG32="","",'All Running Order'!BG32)</f>
        <v/>
      </c>
      <c r="AV28" t="str">
        <f>IF('All Running Order'!BH32="","",'All Running Order'!BH32)</f>
        <v/>
      </c>
      <c r="AW28" t="str">
        <f>IF('All Running Order'!BK32="","",'All Running Order'!BK32)</f>
        <v/>
      </c>
      <c r="AX28" t="str">
        <f>IF('All Running Order'!BL32="","",'All Running Order'!BL32)</f>
        <v/>
      </c>
      <c r="AY28" t="str">
        <f>IF('All Running Order'!BM32="","",'All Running Order'!BM32)</f>
        <v/>
      </c>
      <c r="AZ28" t="str">
        <f>IF('All Running Order'!BN32="","",'All Running Order'!BN32)</f>
        <v/>
      </c>
      <c r="BA28" t="str">
        <f>IF('All Running Order'!BO32="","",'All Running Order'!BO32)</f>
        <v/>
      </c>
      <c r="BB28" t="str">
        <f>IF('All Running Order'!BP32="","",'All Running Order'!BP32)</f>
        <v/>
      </c>
      <c r="BC28" t="str">
        <f>IF('All Running Order'!BQ32="","",'All Running Order'!BQ32)</f>
        <v/>
      </c>
      <c r="BD28" t="str">
        <f>IF('All Running Order'!BR32="","",'All Running Order'!BR32)</f>
        <v/>
      </c>
      <c r="BE28" t="str">
        <f>IF('All Running Order'!BS32="","",'All Running Order'!BS32)</f>
        <v/>
      </c>
      <c r="BF28" t="str">
        <f>IF('All Running Order'!BT32="","",'All Running Order'!BT32)</f>
        <v/>
      </c>
    </row>
    <row r="29" spans="1:58" x14ac:dyDescent="0.45">
      <c r="A29">
        <f>'All Running Order'!B33</f>
        <v>29</v>
      </c>
      <c r="B29" t="str">
        <f>IF('All Running Order'!C33="","",'All Running Order'!C33)</f>
        <v/>
      </c>
      <c r="C29" t="str">
        <f>IF('All Running Order'!D33="","",'All Running Order'!D33)</f>
        <v/>
      </c>
      <c r="D29" t="str">
        <f>IF('All Running Order'!E33="","",'All Running Order'!E33)</f>
        <v/>
      </c>
      <c r="E29" t="str">
        <f>IF('All Running Order'!F33="","",'All Running Order'!F33)</f>
        <v/>
      </c>
      <c r="F29" t="str">
        <f>IF('All Running Order'!G33="","",'All Running Order'!G33)</f>
        <v/>
      </c>
      <c r="G29" t="str">
        <f>IF('All Running Order'!H33="","",'All Running Order'!H33)</f>
        <v/>
      </c>
      <c r="I29" t="str">
        <f>IF('All Running Order'!P33="","",'All Running Order'!P33)</f>
        <v/>
      </c>
      <c r="J29" t="str">
        <f>IF('All Running Order'!Q33="","",'All Running Order'!Q33)</f>
        <v/>
      </c>
      <c r="K29" t="str">
        <f>IF('All Running Order'!R33="","",'All Running Order'!R33)</f>
        <v/>
      </c>
      <c r="L29" t="str">
        <f>IF('All Running Order'!S33="","",'All Running Order'!S33)</f>
        <v/>
      </c>
      <c r="M29" t="str">
        <f>IF('All Running Order'!T33="","",'All Running Order'!T33)</f>
        <v/>
      </c>
      <c r="N29" t="str">
        <f>IF('All Running Order'!U33="","",'All Running Order'!U33)</f>
        <v/>
      </c>
      <c r="O29" t="str">
        <f>IF('All Running Order'!V33="","",'All Running Order'!V33)</f>
        <v/>
      </c>
      <c r="P29" t="str">
        <f>IF('All Running Order'!W33="","",'All Running Order'!W33)</f>
        <v/>
      </c>
      <c r="Q29" t="str">
        <f>IF('All Running Order'!X33="","",'All Running Order'!X33)</f>
        <v/>
      </c>
      <c r="R29" t="str">
        <f>IF('All Running Order'!Y33="","",'All Running Order'!Y33)</f>
        <v/>
      </c>
      <c r="S29" t="str">
        <f>IF('All Running Order'!AA33="","",'All Running Order'!AA33)</f>
        <v/>
      </c>
      <c r="T29" t="str">
        <f>IF('All Running Order'!AB33="","",'All Running Order'!AB33)</f>
        <v/>
      </c>
      <c r="U29" t="str">
        <f>IF('All Running Order'!AC33="","",'All Running Order'!AC33)</f>
        <v/>
      </c>
      <c r="V29" t="str">
        <f>IF('All Running Order'!AD33="","",'All Running Order'!AD33)</f>
        <v/>
      </c>
      <c r="W29" t="str">
        <f>IF('All Running Order'!AE33="","",'All Running Order'!AE33)</f>
        <v/>
      </c>
      <c r="X29" t="str">
        <f>IF('All Running Order'!AF33="","",'All Running Order'!AF33)</f>
        <v/>
      </c>
      <c r="Y29" t="str">
        <f>IF('All Running Order'!AG33="","",'All Running Order'!AG33)</f>
        <v/>
      </c>
      <c r="Z29" t="str">
        <f>IF('All Running Order'!AH33="","",'All Running Order'!AH33)</f>
        <v/>
      </c>
      <c r="AA29" t="str">
        <f>IF('All Running Order'!AI33="","",'All Running Order'!AI33)</f>
        <v/>
      </c>
      <c r="AB29" t="str">
        <f>IF('All Running Order'!AJ33="","",'All Running Order'!AJ33)</f>
        <v/>
      </c>
      <c r="AC29" t="str">
        <f>IF('All Running Order'!AM33="","",'All Running Order'!AM33)</f>
        <v/>
      </c>
      <c r="AD29" t="str">
        <f>IF('All Running Order'!AN33="","",'All Running Order'!AN33)</f>
        <v/>
      </c>
      <c r="AE29" t="str">
        <f>IF('All Running Order'!AO33="","",'All Running Order'!AO33)</f>
        <v/>
      </c>
      <c r="AF29" t="str">
        <f>IF('All Running Order'!AP33="","",'All Running Order'!AP33)</f>
        <v/>
      </c>
      <c r="AG29" t="str">
        <f>IF('All Running Order'!AQ33="","",'All Running Order'!AQ33)</f>
        <v/>
      </c>
      <c r="AH29" t="str">
        <f>IF('All Running Order'!AR33="","",'All Running Order'!AR33)</f>
        <v/>
      </c>
      <c r="AI29" t="str">
        <f>IF('All Running Order'!AS33="","",'All Running Order'!AS33)</f>
        <v/>
      </c>
      <c r="AJ29" t="str">
        <f>IF('All Running Order'!AT33="","",'All Running Order'!AT33)</f>
        <v/>
      </c>
      <c r="AK29" t="str">
        <f>IF('All Running Order'!AU33="","",'All Running Order'!AU33)</f>
        <v/>
      </c>
      <c r="AL29" t="str">
        <f>IF('All Running Order'!AV33="","",'All Running Order'!AV33)</f>
        <v/>
      </c>
      <c r="AM29" t="str">
        <f>IF('All Running Order'!AY33="","",'All Running Order'!AY33)</f>
        <v/>
      </c>
      <c r="AN29" t="str">
        <f>IF('All Running Order'!AZ33="","",'All Running Order'!AZ33)</f>
        <v/>
      </c>
      <c r="AO29" t="str">
        <f>IF('All Running Order'!BA33="","",'All Running Order'!BA33)</f>
        <v/>
      </c>
      <c r="AP29" t="str">
        <f>IF('All Running Order'!BB33="","",'All Running Order'!BB33)</f>
        <v/>
      </c>
      <c r="AQ29" t="str">
        <f>IF('All Running Order'!BC33="","",'All Running Order'!BC33)</f>
        <v/>
      </c>
      <c r="AR29" t="str">
        <f>IF('All Running Order'!BD33="","",'All Running Order'!BD33)</f>
        <v/>
      </c>
      <c r="AS29" t="str">
        <f>IF('All Running Order'!BE33="","",'All Running Order'!BE33)</f>
        <v/>
      </c>
      <c r="AT29" t="str">
        <f>IF('All Running Order'!BF33="","",'All Running Order'!BF33)</f>
        <v/>
      </c>
      <c r="AU29" t="str">
        <f>IF('All Running Order'!BG33="","",'All Running Order'!BG33)</f>
        <v/>
      </c>
      <c r="AV29" t="str">
        <f>IF('All Running Order'!BH33="","",'All Running Order'!BH33)</f>
        <v/>
      </c>
      <c r="AW29" t="str">
        <f>IF('All Running Order'!BK33="","",'All Running Order'!BK33)</f>
        <v/>
      </c>
      <c r="AX29" t="str">
        <f>IF('All Running Order'!BL33="","",'All Running Order'!BL33)</f>
        <v/>
      </c>
      <c r="AY29" t="str">
        <f>IF('All Running Order'!BM33="","",'All Running Order'!BM33)</f>
        <v/>
      </c>
      <c r="AZ29" t="str">
        <f>IF('All Running Order'!BN33="","",'All Running Order'!BN33)</f>
        <v/>
      </c>
      <c r="BA29" t="str">
        <f>IF('All Running Order'!BO33="","",'All Running Order'!BO33)</f>
        <v/>
      </c>
      <c r="BB29" t="str">
        <f>IF('All Running Order'!BP33="","",'All Running Order'!BP33)</f>
        <v/>
      </c>
      <c r="BC29" t="str">
        <f>IF('All Running Order'!BQ33="","",'All Running Order'!BQ33)</f>
        <v/>
      </c>
      <c r="BD29" t="str">
        <f>IF('All Running Order'!BR33="","",'All Running Order'!BR33)</f>
        <v/>
      </c>
      <c r="BE29" t="str">
        <f>IF('All Running Order'!BS33="","",'All Running Order'!BS33)</f>
        <v/>
      </c>
      <c r="BF29" t="str">
        <f>IF('All Running Order'!BT33="","",'All Running Order'!BT33)</f>
        <v/>
      </c>
    </row>
    <row r="30" spans="1:58" x14ac:dyDescent="0.45">
      <c r="A30">
        <f>'All Running Order'!B34</f>
        <v>30</v>
      </c>
      <c r="B30" t="str">
        <f>IF('All Running Order'!C34="","",'All Running Order'!C34)</f>
        <v/>
      </c>
      <c r="C30" t="str">
        <f>IF('All Running Order'!D34="","",'All Running Order'!D34)</f>
        <v/>
      </c>
      <c r="D30" t="str">
        <f>IF('All Running Order'!E34="","",'All Running Order'!E34)</f>
        <v/>
      </c>
      <c r="E30" t="str">
        <f>IF('All Running Order'!F34="","",'All Running Order'!F34)</f>
        <v/>
      </c>
      <c r="F30" t="str">
        <f>IF('All Running Order'!G34="","",'All Running Order'!G34)</f>
        <v/>
      </c>
      <c r="G30" t="str">
        <f>IF('All Running Order'!H34="","",'All Running Order'!H34)</f>
        <v/>
      </c>
      <c r="I30" t="str">
        <f>IF('All Running Order'!P34="","",'All Running Order'!P34)</f>
        <v/>
      </c>
      <c r="J30" t="str">
        <f>IF('All Running Order'!Q34="","",'All Running Order'!Q34)</f>
        <v/>
      </c>
      <c r="K30" t="str">
        <f>IF('All Running Order'!R34="","",'All Running Order'!R34)</f>
        <v/>
      </c>
      <c r="L30" t="str">
        <f>IF('All Running Order'!S34="","",'All Running Order'!S34)</f>
        <v/>
      </c>
      <c r="M30" t="str">
        <f>IF('All Running Order'!T34="","",'All Running Order'!T34)</f>
        <v/>
      </c>
      <c r="N30" t="str">
        <f>IF('All Running Order'!U34="","",'All Running Order'!U34)</f>
        <v/>
      </c>
      <c r="O30" t="str">
        <f>IF('All Running Order'!V34="","",'All Running Order'!V34)</f>
        <v/>
      </c>
      <c r="P30" t="str">
        <f>IF('All Running Order'!W34="","",'All Running Order'!W34)</f>
        <v/>
      </c>
      <c r="Q30" t="str">
        <f>IF('All Running Order'!X34="","",'All Running Order'!X34)</f>
        <v/>
      </c>
      <c r="R30" t="str">
        <f>IF('All Running Order'!Y34="","",'All Running Order'!Y34)</f>
        <v/>
      </c>
      <c r="S30" t="str">
        <f>IF('All Running Order'!AA34="","",'All Running Order'!AA34)</f>
        <v/>
      </c>
      <c r="T30" t="str">
        <f>IF('All Running Order'!AB34="","",'All Running Order'!AB34)</f>
        <v/>
      </c>
      <c r="U30" t="str">
        <f>IF('All Running Order'!AC34="","",'All Running Order'!AC34)</f>
        <v/>
      </c>
      <c r="V30" t="str">
        <f>IF('All Running Order'!AD34="","",'All Running Order'!AD34)</f>
        <v/>
      </c>
      <c r="W30" t="str">
        <f>IF('All Running Order'!AE34="","",'All Running Order'!AE34)</f>
        <v/>
      </c>
      <c r="X30" t="str">
        <f>IF('All Running Order'!AF34="","",'All Running Order'!AF34)</f>
        <v/>
      </c>
      <c r="Y30" t="str">
        <f>IF('All Running Order'!AG34="","",'All Running Order'!AG34)</f>
        <v/>
      </c>
      <c r="Z30" t="str">
        <f>IF('All Running Order'!AH34="","",'All Running Order'!AH34)</f>
        <v/>
      </c>
      <c r="AA30" t="str">
        <f>IF('All Running Order'!AI34="","",'All Running Order'!AI34)</f>
        <v/>
      </c>
      <c r="AB30" t="str">
        <f>IF('All Running Order'!AJ34="","",'All Running Order'!AJ34)</f>
        <v/>
      </c>
      <c r="AC30" t="str">
        <f>IF('All Running Order'!AM34="","",'All Running Order'!AM34)</f>
        <v/>
      </c>
      <c r="AD30" t="str">
        <f>IF('All Running Order'!AN34="","",'All Running Order'!AN34)</f>
        <v/>
      </c>
      <c r="AE30" t="str">
        <f>IF('All Running Order'!AO34="","",'All Running Order'!AO34)</f>
        <v/>
      </c>
      <c r="AF30" t="str">
        <f>IF('All Running Order'!AP34="","",'All Running Order'!AP34)</f>
        <v/>
      </c>
      <c r="AG30" t="str">
        <f>IF('All Running Order'!AQ34="","",'All Running Order'!AQ34)</f>
        <v/>
      </c>
      <c r="AH30" t="str">
        <f>IF('All Running Order'!AR34="","",'All Running Order'!AR34)</f>
        <v/>
      </c>
      <c r="AI30" t="str">
        <f>IF('All Running Order'!AS34="","",'All Running Order'!AS34)</f>
        <v/>
      </c>
      <c r="AJ30" t="str">
        <f>IF('All Running Order'!AT34="","",'All Running Order'!AT34)</f>
        <v/>
      </c>
      <c r="AK30" t="str">
        <f>IF('All Running Order'!AU34="","",'All Running Order'!AU34)</f>
        <v/>
      </c>
      <c r="AL30" t="str">
        <f>IF('All Running Order'!AV34="","",'All Running Order'!AV34)</f>
        <v/>
      </c>
      <c r="AM30" t="str">
        <f>IF('All Running Order'!AY34="","",'All Running Order'!AY34)</f>
        <v/>
      </c>
      <c r="AN30" t="str">
        <f>IF('All Running Order'!AZ34="","",'All Running Order'!AZ34)</f>
        <v/>
      </c>
      <c r="AO30" t="str">
        <f>IF('All Running Order'!BA34="","",'All Running Order'!BA34)</f>
        <v/>
      </c>
      <c r="AP30" t="str">
        <f>IF('All Running Order'!BB34="","",'All Running Order'!BB34)</f>
        <v/>
      </c>
      <c r="AQ30" t="str">
        <f>IF('All Running Order'!BC34="","",'All Running Order'!BC34)</f>
        <v/>
      </c>
      <c r="AR30" t="str">
        <f>IF('All Running Order'!BD34="","",'All Running Order'!BD34)</f>
        <v/>
      </c>
      <c r="AS30" t="str">
        <f>IF('All Running Order'!BE34="","",'All Running Order'!BE34)</f>
        <v/>
      </c>
      <c r="AT30" t="str">
        <f>IF('All Running Order'!BF34="","",'All Running Order'!BF34)</f>
        <v/>
      </c>
      <c r="AU30" t="str">
        <f>IF('All Running Order'!BG34="","",'All Running Order'!BG34)</f>
        <v/>
      </c>
      <c r="AV30" t="str">
        <f>IF('All Running Order'!BH34="","",'All Running Order'!BH34)</f>
        <v/>
      </c>
      <c r="AW30" t="str">
        <f>IF('All Running Order'!BK34="","",'All Running Order'!BK34)</f>
        <v/>
      </c>
      <c r="AX30" t="str">
        <f>IF('All Running Order'!BL34="","",'All Running Order'!BL34)</f>
        <v/>
      </c>
      <c r="AY30" t="str">
        <f>IF('All Running Order'!BM34="","",'All Running Order'!BM34)</f>
        <v/>
      </c>
      <c r="AZ30" t="str">
        <f>IF('All Running Order'!BN34="","",'All Running Order'!BN34)</f>
        <v/>
      </c>
      <c r="BA30" t="str">
        <f>IF('All Running Order'!BO34="","",'All Running Order'!BO34)</f>
        <v/>
      </c>
      <c r="BB30" t="str">
        <f>IF('All Running Order'!BP34="","",'All Running Order'!BP34)</f>
        <v/>
      </c>
      <c r="BC30" t="str">
        <f>IF('All Running Order'!BQ34="","",'All Running Order'!BQ34)</f>
        <v/>
      </c>
      <c r="BD30" t="str">
        <f>IF('All Running Order'!BR34="","",'All Running Order'!BR34)</f>
        <v/>
      </c>
      <c r="BE30" t="str">
        <f>IF('All Running Order'!BS34="","",'All Running Order'!BS34)</f>
        <v/>
      </c>
      <c r="BF30" t="str">
        <f>IF('All Running Order'!BT34="","",'All Running Order'!BT34)</f>
        <v/>
      </c>
    </row>
    <row r="31" spans="1:58" x14ac:dyDescent="0.45">
      <c r="A31">
        <f>'All Running Order'!B35</f>
        <v>31</v>
      </c>
      <c r="B31" t="str">
        <f>IF('All Running Order'!C35="","",'All Running Order'!C35)</f>
        <v/>
      </c>
      <c r="C31" t="str">
        <f>IF('All Running Order'!D35="","",'All Running Order'!D35)</f>
        <v/>
      </c>
      <c r="D31" t="str">
        <f>IF('All Running Order'!E35="","",'All Running Order'!E35)</f>
        <v/>
      </c>
      <c r="E31" t="str">
        <f>IF('All Running Order'!F35="","",'All Running Order'!F35)</f>
        <v/>
      </c>
      <c r="F31" t="str">
        <f>IF('All Running Order'!G35="","",'All Running Order'!G35)</f>
        <v/>
      </c>
      <c r="G31" t="str">
        <f>IF('All Running Order'!H35="","",'All Running Order'!H35)</f>
        <v/>
      </c>
      <c r="I31" t="str">
        <f>IF('All Running Order'!P35="","",'All Running Order'!P35)</f>
        <v/>
      </c>
      <c r="J31" t="str">
        <f>IF('All Running Order'!Q35="","",'All Running Order'!Q35)</f>
        <v/>
      </c>
      <c r="K31" t="str">
        <f>IF('All Running Order'!R35="","",'All Running Order'!R35)</f>
        <v/>
      </c>
      <c r="L31" t="str">
        <f>IF('All Running Order'!S35="","",'All Running Order'!S35)</f>
        <v/>
      </c>
      <c r="M31" t="str">
        <f>IF('All Running Order'!T35="","",'All Running Order'!T35)</f>
        <v/>
      </c>
      <c r="N31" t="str">
        <f>IF('All Running Order'!U35="","",'All Running Order'!U35)</f>
        <v/>
      </c>
      <c r="O31" t="str">
        <f>IF('All Running Order'!V35="","",'All Running Order'!V35)</f>
        <v/>
      </c>
      <c r="P31" t="str">
        <f>IF('All Running Order'!W35="","",'All Running Order'!W35)</f>
        <v/>
      </c>
      <c r="Q31" t="str">
        <f>IF('All Running Order'!X35="","",'All Running Order'!X35)</f>
        <v/>
      </c>
      <c r="R31" t="str">
        <f>IF('All Running Order'!Y35="","",'All Running Order'!Y35)</f>
        <v/>
      </c>
      <c r="S31" t="str">
        <f>IF('All Running Order'!AA35="","",'All Running Order'!AA35)</f>
        <v/>
      </c>
      <c r="T31" t="str">
        <f>IF('All Running Order'!AB35="","",'All Running Order'!AB35)</f>
        <v/>
      </c>
      <c r="U31" t="str">
        <f>IF('All Running Order'!AC35="","",'All Running Order'!AC35)</f>
        <v/>
      </c>
      <c r="V31" t="str">
        <f>IF('All Running Order'!AD35="","",'All Running Order'!AD35)</f>
        <v/>
      </c>
      <c r="W31" t="str">
        <f>IF('All Running Order'!AE35="","",'All Running Order'!AE35)</f>
        <v/>
      </c>
      <c r="X31" t="str">
        <f>IF('All Running Order'!AF35="","",'All Running Order'!AF35)</f>
        <v/>
      </c>
      <c r="Y31" t="str">
        <f>IF('All Running Order'!AG35="","",'All Running Order'!AG35)</f>
        <v/>
      </c>
      <c r="Z31" t="str">
        <f>IF('All Running Order'!AH35="","",'All Running Order'!AH35)</f>
        <v/>
      </c>
      <c r="AA31" t="str">
        <f>IF('All Running Order'!AI35="","",'All Running Order'!AI35)</f>
        <v/>
      </c>
      <c r="AB31" t="str">
        <f>IF('All Running Order'!AJ35="","",'All Running Order'!AJ35)</f>
        <v/>
      </c>
      <c r="AC31" t="str">
        <f>IF('All Running Order'!AM35="","",'All Running Order'!AM35)</f>
        <v/>
      </c>
      <c r="AD31" t="str">
        <f>IF('All Running Order'!AN35="","",'All Running Order'!AN35)</f>
        <v/>
      </c>
      <c r="AE31" t="str">
        <f>IF('All Running Order'!AO35="","",'All Running Order'!AO35)</f>
        <v/>
      </c>
      <c r="AF31" t="str">
        <f>IF('All Running Order'!AP35="","",'All Running Order'!AP35)</f>
        <v/>
      </c>
      <c r="AG31" t="str">
        <f>IF('All Running Order'!AQ35="","",'All Running Order'!AQ35)</f>
        <v/>
      </c>
      <c r="AH31" t="str">
        <f>IF('All Running Order'!AR35="","",'All Running Order'!AR35)</f>
        <v/>
      </c>
      <c r="AI31" t="str">
        <f>IF('All Running Order'!AS35="","",'All Running Order'!AS35)</f>
        <v/>
      </c>
      <c r="AJ31" t="str">
        <f>IF('All Running Order'!AT35="","",'All Running Order'!AT35)</f>
        <v/>
      </c>
      <c r="AK31" t="str">
        <f>IF('All Running Order'!AU35="","",'All Running Order'!AU35)</f>
        <v/>
      </c>
      <c r="AL31" t="str">
        <f>IF('All Running Order'!AV35="","",'All Running Order'!AV35)</f>
        <v/>
      </c>
      <c r="AM31" t="str">
        <f>IF('All Running Order'!AY35="","",'All Running Order'!AY35)</f>
        <v/>
      </c>
      <c r="AN31" t="str">
        <f>IF('All Running Order'!AZ35="","",'All Running Order'!AZ35)</f>
        <v/>
      </c>
      <c r="AO31" t="str">
        <f>IF('All Running Order'!BA35="","",'All Running Order'!BA35)</f>
        <v/>
      </c>
      <c r="AP31" t="str">
        <f>IF('All Running Order'!BB35="","",'All Running Order'!BB35)</f>
        <v/>
      </c>
      <c r="AQ31" t="str">
        <f>IF('All Running Order'!BC35="","",'All Running Order'!BC35)</f>
        <v/>
      </c>
      <c r="AR31" t="str">
        <f>IF('All Running Order'!BD35="","",'All Running Order'!BD35)</f>
        <v/>
      </c>
      <c r="AS31" t="str">
        <f>IF('All Running Order'!BE35="","",'All Running Order'!BE35)</f>
        <v/>
      </c>
      <c r="AT31" t="str">
        <f>IF('All Running Order'!BF35="","",'All Running Order'!BF35)</f>
        <v/>
      </c>
      <c r="AU31" t="str">
        <f>IF('All Running Order'!BG35="","",'All Running Order'!BG35)</f>
        <v/>
      </c>
      <c r="AV31" t="str">
        <f>IF('All Running Order'!BH35="","",'All Running Order'!BH35)</f>
        <v/>
      </c>
      <c r="AW31" t="str">
        <f>IF('All Running Order'!BK35="","",'All Running Order'!BK35)</f>
        <v/>
      </c>
      <c r="AX31" t="str">
        <f>IF('All Running Order'!BL35="","",'All Running Order'!BL35)</f>
        <v/>
      </c>
      <c r="AY31" t="str">
        <f>IF('All Running Order'!BM35="","",'All Running Order'!BM35)</f>
        <v/>
      </c>
      <c r="AZ31" t="str">
        <f>IF('All Running Order'!BN35="","",'All Running Order'!BN35)</f>
        <v/>
      </c>
      <c r="BA31" t="str">
        <f>IF('All Running Order'!BO35="","",'All Running Order'!BO35)</f>
        <v/>
      </c>
      <c r="BB31" t="str">
        <f>IF('All Running Order'!BP35="","",'All Running Order'!BP35)</f>
        <v/>
      </c>
      <c r="BC31" t="str">
        <f>IF('All Running Order'!BQ35="","",'All Running Order'!BQ35)</f>
        <v/>
      </c>
      <c r="BD31" t="str">
        <f>IF('All Running Order'!BR35="","",'All Running Order'!BR35)</f>
        <v/>
      </c>
      <c r="BE31" t="str">
        <f>IF('All Running Order'!BS35="","",'All Running Order'!BS35)</f>
        <v/>
      </c>
      <c r="BF31" t="str">
        <f>IF('All Running Order'!BT35="","",'All Running Order'!BT35)</f>
        <v/>
      </c>
    </row>
    <row r="32" spans="1:58" x14ac:dyDescent="0.45">
      <c r="A32">
        <f>'All Running Order'!B36</f>
        <v>32</v>
      </c>
      <c r="B32" t="str">
        <f>IF('All Running Order'!C36="","",'All Running Order'!C36)</f>
        <v/>
      </c>
      <c r="C32" t="str">
        <f>IF('All Running Order'!D36="","",'All Running Order'!D36)</f>
        <v/>
      </c>
      <c r="D32" t="str">
        <f>IF('All Running Order'!E36="","",'All Running Order'!E36)</f>
        <v/>
      </c>
      <c r="E32" t="str">
        <f>IF('All Running Order'!F36="","",'All Running Order'!F36)</f>
        <v/>
      </c>
      <c r="F32" t="str">
        <f>IF('All Running Order'!G36="","",'All Running Order'!G36)</f>
        <v/>
      </c>
      <c r="G32" t="str">
        <f>IF('All Running Order'!H36="","",'All Running Order'!H36)</f>
        <v/>
      </c>
      <c r="I32" t="str">
        <f>IF('All Running Order'!P36="","",'All Running Order'!P36)</f>
        <v/>
      </c>
      <c r="J32" t="str">
        <f>IF('All Running Order'!Q36="","",'All Running Order'!Q36)</f>
        <v/>
      </c>
      <c r="K32" t="str">
        <f>IF('All Running Order'!R36="","",'All Running Order'!R36)</f>
        <v/>
      </c>
      <c r="L32" t="str">
        <f>IF('All Running Order'!S36="","",'All Running Order'!S36)</f>
        <v/>
      </c>
      <c r="M32" t="str">
        <f>IF('All Running Order'!T36="","",'All Running Order'!T36)</f>
        <v/>
      </c>
      <c r="N32" t="str">
        <f>IF('All Running Order'!U36="","",'All Running Order'!U36)</f>
        <v/>
      </c>
      <c r="O32" t="str">
        <f>IF('All Running Order'!V36="","",'All Running Order'!V36)</f>
        <v/>
      </c>
      <c r="P32" t="str">
        <f>IF('All Running Order'!W36="","",'All Running Order'!W36)</f>
        <v/>
      </c>
      <c r="Q32" t="str">
        <f>IF('All Running Order'!X36="","",'All Running Order'!X36)</f>
        <v/>
      </c>
      <c r="R32" t="str">
        <f>IF('All Running Order'!Y36="","",'All Running Order'!Y36)</f>
        <v/>
      </c>
      <c r="S32" t="str">
        <f>IF('All Running Order'!AA36="","",'All Running Order'!AA36)</f>
        <v/>
      </c>
      <c r="T32" t="str">
        <f>IF('All Running Order'!AB36="","",'All Running Order'!AB36)</f>
        <v/>
      </c>
      <c r="U32" t="str">
        <f>IF('All Running Order'!AC36="","",'All Running Order'!AC36)</f>
        <v/>
      </c>
      <c r="V32" t="str">
        <f>IF('All Running Order'!AD36="","",'All Running Order'!AD36)</f>
        <v/>
      </c>
      <c r="W32" t="str">
        <f>IF('All Running Order'!AE36="","",'All Running Order'!AE36)</f>
        <v/>
      </c>
      <c r="X32" t="str">
        <f>IF('All Running Order'!AF36="","",'All Running Order'!AF36)</f>
        <v/>
      </c>
      <c r="Y32" t="str">
        <f>IF('All Running Order'!AG36="","",'All Running Order'!AG36)</f>
        <v/>
      </c>
      <c r="Z32" t="str">
        <f>IF('All Running Order'!AH36="","",'All Running Order'!AH36)</f>
        <v/>
      </c>
      <c r="AA32" t="str">
        <f>IF('All Running Order'!AI36="","",'All Running Order'!AI36)</f>
        <v/>
      </c>
      <c r="AB32" t="str">
        <f>IF('All Running Order'!AJ36="","",'All Running Order'!AJ36)</f>
        <v/>
      </c>
      <c r="AC32" t="str">
        <f>IF('All Running Order'!AM36="","",'All Running Order'!AM36)</f>
        <v/>
      </c>
      <c r="AD32" t="str">
        <f>IF('All Running Order'!AN36="","",'All Running Order'!AN36)</f>
        <v/>
      </c>
      <c r="AE32" t="str">
        <f>IF('All Running Order'!AO36="","",'All Running Order'!AO36)</f>
        <v/>
      </c>
      <c r="AF32" t="str">
        <f>IF('All Running Order'!AP36="","",'All Running Order'!AP36)</f>
        <v/>
      </c>
      <c r="AG32" t="str">
        <f>IF('All Running Order'!AQ36="","",'All Running Order'!AQ36)</f>
        <v/>
      </c>
      <c r="AH32" t="str">
        <f>IF('All Running Order'!AR36="","",'All Running Order'!AR36)</f>
        <v/>
      </c>
      <c r="AI32" t="str">
        <f>IF('All Running Order'!AS36="","",'All Running Order'!AS36)</f>
        <v/>
      </c>
      <c r="AJ32" t="str">
        <f>IF('All Running Order'!AT36="","",'All Running Order'!AT36)</f>
        <v/>
      </c>
      <c r="AK32" t="str">
        <f>IF('All Running Order'!AU36="","",'All Running Order'!AU36)</f>
        <v/>
      </c>
      <c r="AL32" t="str">
        <f>IF('All Running Order'!AV36="","",'All Running Order'!AV36)</f>
        <v/>
      </c>
      <c r="AM32" t="str">
        <f>IF('All Running Order'!AY36="","",'All Running Order'!AY36)</f>
        <v/>
      </c>
      <c r="AN32" t="str">
        <f>IF('All Running Order'!AZ36="","",'All Running Order'!AZ36)</f>
        <v/>
      </c>
      <c r="AO32" t="str">
        <f>IF('All Running Order'!BA36="","",'All Running Order'!BA36)</f>
        <v/>
      </c>
      <c r="AP32" t="str">
        <f>IF('All Running Order'!BB36="","",'All Running Order'!BB36)</f>
        <v/>
      </c>
      <c r="AQ32" t="str">
        <f>IF('All Running Order'!BC36="","",'All Running Order'!BC36)</f>
        <v/>
      </c>
      <c r="AR32" t="str">
        <f>IF('All Running Order'!BD36="","",'All Running Order'!BD36)</f>
        <v/>
      </c>
      <c r="AS32" t="str">
        <f>IF('All Running Order'!BE36="","",'All Running Order'!BE36)</f>
        <v/>
      </c>
      <c r="AT32" t="str">
        <f>IF('All Running Order'!BF36="","",'All Running Order'!BF36)</f>
        <v/>
      </c>
      <c r="AU32" t="str">
        <f>IF('All Running Order'!BG36="","",'All Running Order'!BG36)</f>
        <v/>
      </c>
      <c r="AV32" t="str">
        <f>IF('All Running Order'!BH36="","",'All Running Order'!BH36)</f>
        <v/>
      </c>
      <c r="AW32" t="str">
        <f>IF('All Running Order'!BK36="","",'All Running Order'!BK36)</f>
        <v/>
      </c>
      <c r="AX32" t="str">
        <f>IF('All Running Order'!BL36="","",'All Running Order'!BL36)</f>
        <v/>
      </c>
      <c r="AY32" t="str">
        <f>IF('All Running Order'!BM36="","",'All Running Order'!BM36)</f>
        <v/>
      </c>
      <c r="AZ32" t="str">
        <f>IF('All Running Order'!BN36="","",'All Running Order'!BN36)</f>
        <v/>
      </c>
      <c r="BA32" t="str">
        <f>IF('All Running Order'!BO36="","",'All Running Order'!BO36)</f>
        <v/>
      </c>
      <c r="BB32" t="str">
        <f>IF('All Running Order'!BP36="","",'All Running Order'!BP36)</f>
        <v/>
      </c>
      <c r="BC32" t="str">
        <f>IF('All Running Order'!BQ36="","",'All Running Order'!BQ36)</f>
        <v/>
      </c>
      <c r="BD32" t="str">
        <f>IF('All Running Order'!BR36="","",'All Running Order'!BR36)</f>
        <v/>
      </c>
      <c r="BE32" t="str">
        <f>IF('All Running Order'!BS36="","",'All Running Order'!BS36)</f>
        <v/>
      </c>
      <c r="BF32" t="str">
        <f>IF('All Running Order'!BT36="","",'All Running Order'!BT36)</f>
        <v/>
      </c>
    </row>
    <row r="33" spans="1:58" x14ac:dyDescent="0.45">
      <c r="A33">
        <f>'All Running Order'!B37</f>
        <v>33</v>
      </c>
      <c r="B33" t="str">
        <f>IF('All Running Order'!C37="","",'All Running Order'!C37)</f>
        <v/>
      </c>
      <c r="C33" t="str">
        <f>IF('All Running Order'!D37="","",'All Running Order'!D37)</f>
        <v/>
      </c>
      <c r="D33" t="str">
        <f>IF('All Running Order'!E37="","",'All Running Order'!E37)</f>
        <v/>
      </c>
      <c r="E33" t="str">
        <f>IF('All Running Order'!F37="","",'All Running Order'!F37)</f>
        <v/>
      </c>
      <c r="F33" t="str">
        <f>IF('All Running Order'!G37="","",'All Running Order'!G37)</f>
        <v/>
      </c>
      <c r="G33" t="str">
        <f>IF('All Running Order'!H37="","",'All Running Order'!H37)</f>
        <v/>
      </c>
      <c r="I33" t="str">
        <f>IF('All Running Order'!P37="","",'All Running Order'!P37)</f>
        <v/>
      </c>
      <c r="J33" t="str">
        <f>IF('All Running Order'!Q37="","",'All Running Order'!Q37)</f>
        <v/>
      </c>
      <c r="K33" t="str">
        <f>IF('All Running Order'!R37="","",'All Running Order'!R37)</f>
        <v/>
      </c>
      <c r="L33" t="str">
        <f>IF('All Running Order'!S37="","",'All Running Order'!S37)</f>
        <v/>
      </c>
      <c r="M33" t="str">
        <f>IF('All Running Order'!T37="","",'All Running Order'!T37)</f>
        <v/>
      </c>
      <c r="N33" t="str">
        <f>IF('All Running Order'!U37="","",'All Running Order'!U37)</f>
        <v/>
      </c>
      <c r="O33" t="str">
        <f>IF('All Running Order'!V37="","",'All Running Order'!V37)</f>
        <v/>
      </c>
      <c r="P33" t="str">
        <f>IF('All Running Order'!W37="","",'All Running Order'!W37)</f>
        <v/>
      </c>
      <c r="Q33" t="str">
        <f>IF('All Running Order'!X37="","",'All Running Order'!X37)</f>
        <v/>
      </c>
      <c r="R33" t="str">
        <f>IF('All Running Order'!Y37="","",'All Running Order'!Y37)</f>
        <v/>
      </c>
      <c r="S33" t="str">
        <f>IF('All Running Order'!AA37="","",'All Running Order'!AA37)</f>
        <v/>
      </c>
      <c r="T33" t="str">
        <f>IF('All Running Order'!AB37="","",'All Running Order'!AB37)</f>
        <v/>
      </c>
      <c r="U33" t="str">
        <f>IF('All Running Order'!AC37="","",'All Running Order'!AC37)</f>
        <v/>
      </c>
      <c r="V33" t="str">
        <f>IF('All Running Order'!AD37="","",'All Running Order'!AD37)</f>
        <v/>
      </c>
      <c r="W33" t="str">
        <f>IF('All Running Order'!AE37="","",'All Running Order'!AE37)</f>
        <v/>
      </c>
      <c r="X33" t="str">
        <f>IF('All Running Order'!AF37="","",'All Running Order'!AF37)</f>
        <v/>
      </c>
      <c r="Y33" t="str">
        <f>IF('All Running Order'!AG37="","",'All Running Order'!AG37)</f>
        <v/>
      </c>
      <c r="Z33" t="str">
        <f>IF('All Running Order'!AH37="","",'All Running Order'!AH37)</f>
        <v/>
      </c>
      <c r="AA33" t="str">
        <f>IF('All Running Order'!AI37="","",'All Running Order'!AI37)</f>
        <v/>
      </c>
      <c r="AB33" t="str">
        <f>IF('All Running Order'!AJ37="","",'All Running Order'!AJ37)</f>
        <v/>
      </c>
      <c r="AC33" t="str">
        <f>IF('All Running Order'!AM37="","",'All Running Order'!AM37)</f>
        <v/>
      </c>
      <c r="AD33" t="str">
        <f>IF('All Running Order'!AN37="","",'All Running Order'!AN37)</f>
        <v/>
      </c>
      <c r="AE33" t="str">
        <f>IF('All Running Order'!AO37="","",'All Running Order'!AO37)</f>
        <v/>
      </c>
      <c r="AF33" t="str">
        <f>IF('All Running Order'!AP37="","",'All Running Order'!AP37)</f>
        <v/>
      </c>
      <c r="AG33" t="str">
        <f>IF('All Running Order'!AQ37="","",'All Running Order'!AQ37)</f>
        <v/>
      </c>
      <c r="AH33" t="str">
        <f>IF('All Running Order'!AR37="","",'All Running Order'!AR37)</f>
        <v/>
      </c>
      <c r="AI33" t="str">
        <f>IF('All Running Order'!AS37="","",'All Running Order'!AS37)</f>
        <v/>
      </c>
      <c r="AJ33" t="str">
        <f>IF('All Running Order'!AT37="","",'All Running Order'!AT37)</f>
        <v/>
      </c>
      <c r="AK33" t="str">
        <f>IF('All Running Order'!AU37="","",'All Running Order'!AU37)</f>
        <v/>
      </c>
      <c r="AL33" t="str">
        <f>IF('All Running Order'!AV37="","",'All Running Order'!AV37)</f>
        <v/>
      </c>
      <c r="AM33" t="str">
        <f>IF('All Running Order'!AY37="","",'All Running Order'!AY37)</f>
        <v/>
      </c>
      <c r="AN33" t="str">
        <f>IF('All Running Order'!AZ37="","",'All Running Order'!AZ37)</f>
        <v/>
      </c>
      <c r="AO33" t="str">
        <f>IF('All Running Order'!BA37="","",'All Running Order'!BA37)</f>
        <v/>
      </c>
      <c r="AP33" t="str">
        <f>IF('All Running Order'!BB37="","",'All Running Order'!BB37)</f>
        <v/>
      </c>
      <c r="AQ33" t="str">
        <f>IF('All Running Order'!BC37="","",'All Running Order'!BC37)</f>
        <v/>
      </c>
      <c r="AR33" t="str">
        <f>IF('All Running Order'!BD37="","",'All Running Order'!BD37)</f>
        <v/>
      </c>
      <c r="AS33" t="str">
        <f>IF('All Running Order'!BE37="","",'All Running Order'!BE37)</f>
        <v/>
      </c>
      <c r="AT33" t="str">
        <f>IF('All Running Order'!BF37="","",'All Running Order'!BF37)</f>
        <v/>
      </c>
      <c r="AU33" t="str">
        <f>IF('All Running Order'!BG37="","",'All Running Order'!BG37)</f>
        <v/>
      </c>
      <c r="AV33" t="str">
        <f>IF('All Running Order'!BH37="","",'All Running Order'!BH37)</f>
        <v/>
      </c>
      <c r="AW33" t="str">
        <f>IF('All Running Order'!BK37="","",'All Running Order'!BK37)</f>
        <v/>
      </c>
      <c r="AX33" t="str">
        <f>IF('All Running Order'!BL37="","",'All Running Order'!BL37)</f>
        <v/>
      </c>
      <c r="AY33" t="str">
        <f>IF('All Running Order'!BM37="","",'All Running Order'!BM37)</f>
        <v/>
      </c>
      <c r="AZ33" t="str">
        <f>IF('All Running Order'!BN37="","",'All Running Order'!BN37)</f>
        <v/>
      </c>
      <c r="BA33" t="str">
        <f>IF('All Running Order'!BO37="","",'All Running Order'!BO37)</f>
        <v/>
      </c>
      <c r="BB33" t="str">
        <f>IF('All Running Order'!BP37="","",'All Running Order'!BP37)</f>
        <v/>
      </c>
      <c r="BC33" t="str">
        <f>IF('All Running Order'!BQ37="","",'All Running Order'!BQ37)</f>
        <v/>
      </c>
      <c r="BD33" t="str">
        <f>IF('All Running Order'!BR37="","",'All Running Order'!BR37)</f>
        <v/>
      </c>
      <c r="BE33" t="str">
        <f>IF('All Running Order'!BS37="","",'All Running Order'!BS37)</f>
        <v/>
      </c>
      <c r="BF33" t="str">
        <f>IF('All Running Order'!BT37="","",'All Running Order'!BT37)</f>
        <v/>
      </c>
    </row>
    <row r="34" spans="1:58" x14ac:dyDescent="0.45">
      <c r="A34">
        <f>'All Running Order'!B38</f>
        <v>34</v>
      </c>
      <c r="B34" t="str">
        <f>IF('All Running Order'!C38="","",'All Running Order'!C38)</f>
        <v/>
      </c>
      <c r="C34" t="str">
        <f>IF('All Running Order'!D38="","",'All Running Order'!D38)</f>
        <v/>
      </c>
      <c r="D34" t="str">
        <f>IF('All Running Order'!E38="","",'All Running Order'!E38)</f>
        <v/>
      </c>
      <c r="E34" t="str">
        <f>IF('All Running Order'!F38="","",'All Running Order'!F38)</f>
        <v/>
      </c>
      <c r="F34" t="str">
        <f>IF('All Running Order'!G38="","",'All Running Order'!G38)</f>
        <v/>
      </c>
      <c r="G34" t="str">
        <f>IF('All Running Order'!H38="","",'All Running Order'!H38)</f>
        <v/>
      </c>
      <c r="I34" t="str">
        <f>IF('All Running Order'!P38="","",'All Running Order'!P38)</f>
        <v/>
      </c>
      <c r="J34" t="str">
        <f>IF('All Running Order'!Q38="","",'All Running Order'!Q38)</f>
        <v/>
      </c>
      <c r="K34" t="str">
        <f>IF('All Running Order'!R38="","",'All Running Order'!R38)</f>
        <v/>
      </c>
      <c r="L34" t="str">
        <f>IF('All Running Order'!S38="","",'All Running Order'!S38)</f>
        <v/>
      </c>
      <c r="M34" t="str">
        <f>IF('All Running Order'!T38="","",'All Running Order'!T38)</f>
        <v/>
      </c>
      <c r="N34" t="str">
        <f>IF('All Running Order'!U38="","",'All Running Order'!U38)</f>
        <v/>
      </c>
      <c r="O34" t="str">
        <f>IF('All Running Order'!V38="","",'All Running Order'!V38)</f>
        <v/>
      </c>
      <c r="P34" t="str">
        <f>IF('All Running Order'!W38="","",'All Running Order'!W38)</f>
        <v/>
      </c>
      <c r="Q34" t="str">
        <f>IF('All Running Order'!X38="","",'All Running Order'!X38)</f>
        <v/>
      </c>
      <c r="R34" t="str">
        <f>IF('All Running Order'!Y38="","",'All Running Order'!Y38)</f>
        <v/>
      </c>
      <c r="S34" t="str">
        <f>IF('All Running Order'!AA38="","",'All Running Order'!AA38)</f>
        <v/>
      </c>
      <c r="T34" t="str">
        <f>IF('All Running Order'!AB38="","",'All Running Order'!AB38)</f>
        <v/>
      </c>
      <c r="U34" t="str">
        <f>IF('All Running Order'!AC38="","",'All Running Order'!AC38)</f>
        <v/>
      </c>
      <c r="V34" t="str">
        <f>IF('All Running Order'!AD38="","",'All Running Order'!AD38)</f>
        <v/>
      </c>
      <c r="W34" t="str">
        <f>IF('All Running Order'!AE38="","",'All Running Order'!AE38)</f>
        <v/>
      </c>
      <c r="X34" t="str">
        <f>IF('All Running Order'!AF38="","",'All Running Order'!AF38)</f>
        <v/>
      </c>
      <c r="Y34" t="str">
        <f>IF('All Running Order'!AG38="","",'All Running Order'!AG38)</f>
        <v/>
      </c>
      <c r="Z34" t="str">
        <f>IF('All Running Order'!AH38="","",'All Running Order'!AH38)</f>
        <v/>
      </c>
      <c r="AA34" t="str">
        <f>IF('All Running Order'!AI38="","",'All Running Order'!AI38)</f>
        <v/>
      </c>
      <c r="AB34" t="str">
        <f>IF('All Running Order'!AJ38="","",'All Running Order'!AJ38)</f>
        <v/>
      </c>
      <c r="AC34" t="str">
        <f>IF('All Running Order'!AM38="","",'All Running Order'!AM38)</f>
        <v/>
      </c>
      <c r="AD34" t="str">
        <f>IF('All Running Order'!AN38="","",'All Running Order'!AN38)</f>
        <v/>
      </c>
      <c r="AE34" t="str">
        <f>IF('All Running Order'!AO38="","",'All Running Order'!AO38)</f>
        <v/>
      </c>
      <c r="AF34" t="str">
        <f>IF('All Running Order'!AP38="","",'All Running Order'!AP38)</f>
        <v/>
      </c>
      <c r="AG34" t="str">
        <f>IF('All Running Order'!AQ38="","",'All Running Order'!AQ38)</f>
        <v/>
      </c>
      <c r="AH34" t="str">
        <f>IF('All Running Order'!AR38="","",'All Running Order'!AR38)</f>
        <v/>
      </c>
      <c r="AI34" t="str">
        <f>IF('All Running Order'!AS38="","",'All Running Order'!AS38)</f>
        <v/>
      </c>
      <c r="AJ34" t="str">
        <f>IF('All Running Order'!AT38="","",'All Running Order'!AT38)</f>
        <v/>
      </c>
      <c r="AK34" t="str">
        <f>IF('All Running Order'!AU38="","",'All Running Order'!AU38)</f>
        <v/>
      </c>
      <c r="AL34" t="str">
        <f>IF('All Running Order'!AV38="","",'All Running Order'!AV38)</f>
        <v/>
      </c>
      <c r="AM34" t="str">
        <f>IF('All Running Order'!AY38="","",'All Running Order'!AY38)</f>
        <v/>
      </c>
      <c r="AN34" t="str">
        <f>IF('All Running Order'!AZ38="","",'All Running Order'!AZ38)</f>
        <v/>
      </c>
      <c r="AO34" t="str">
        <f>IF('All Running Order'!BA38="","",'All Running Order'!BA38)</f>
        <v/>
      </c>
      <c r="AP34" t="str">
        <f>IF('All Running Order'!BB38="","",'All Running Order'!BB38)</f>
        <v/>
      </c>
      <c r="AQ34" t="str">
        <f>IF('All Running Order'!BC38="","",'All Running Order'!BC38)</f>
        <v/>
      </c>
      <c r="AR34" t="str">
        <f>IF('All Running Order'!BD38="","",'All Running Order'!BD38)</f>
        <v/>
      </c>
      <c r="AS34" t="str">
        <f>IF('All Running Order'!BE38="","",'All Running Order'!BE38)</f>
        <v/>
      </c>
      <c r="AT34" t="str">
        <f>IF('All Running Order'!BF38="","",'All Running Order'!BF38)</f>
        <v/>
      </c>
      <c r="AU34" t="str">
        <f>IF('All Running Order'!BG38="","",'All Running Order'!BG38)</f>
        <v/>
      </c>
      <c r="AV34" t="str">
        <f>IF('All Running Order'!BH38="","",'All Running Order'!BH38)</f>
        <v/>
      </c>
      <c r="AW34" t="str">
        <f>IF('All Running Order'!BK38="","",'All Running Order'!BK38)</f>
        <v/>
      </c>
      <c r="AX34" t="str">
        <f>IF('All Running Order'!BL38="","",'All Running Order'!BL38)</f>
        <v/>
      </c>
      <c r="AY34" t="str">
        <f>IF('All Running Order'!BM38="","",'All Running Order'!BM38)</f>
        <v/>
      </c>
      <c r="AZ34" t="str">
        <f>IF('All Running Order'!BN38="","",'All Running Order'!BN38)</f>
        <v/>
      </c>
      <c r="BA34" t="str">
        <f>IF('All Running Order'!BO38="","",'All Running Order'!BO38)</f>
        <v/>
      </c>
      <c r="BB34" t="str">
        <f>IF('All Running Order'!BP38="","",'All Running Order'!BP38)</f>
        <v/>
      </c>
      <c r="BC34" t="str">
        <f>IF('All Running Order'!BQ38="","",'All Running Order'!BQ38)</f>
        <v/>
      </c>
      <c r="BD34" t="str">
        <f>IF('All Running Order'!BR38="","",'All Running Order'!BR38)</f>
        <v/>
      </c>
      <c r="BE34" t="str">
        <f>IF('All Running Order'!BS38="","",'All Running Order'!BS38)</f>
        <v/>
      </c>
      <c r="BF34" t="str">
        <f>IF('All Running Order'!BT38="","",'All Running Order'!BT38)</f>
        <v/>
      </c>
    </row>
    <row r="35" spans="1:58" x14ac:dyDescent="0.45">
      <c r="A35">
        <f>'All Running Order'!B39</f>
        <v>35</v>
      </c>
      <c r="B35" t="str">
        <f>IF('All Running Order'!C39="","",'All Running Order'!C39)</f>
        <v/>
      </c>
      <c r="C35" t="str">
        <f>IF('All Running Order'!D39="","",'All Running Order'!D39)</f>
        <v/>
      </c>
      <c r="D35" t="str">
        <f>IF('All Running Order'!E39="","",'All Running Order'!E39)</f>
        <v/>
      </c>
      <c r="E35" t="str">
        <f>IF('All Running Order'!F39="","",'All Running Order'!F39)</f>
        <v/>
      </c>
      <c r="F35" t="str">
        <f>IF('All Running Order'!G39="","",'All Running Order'!G39)</f>
        <v/>
      </c>
      <c r="G35" t="str">
        <f>IF('All Running Order'!H39="","",'All Running Order'!H39)</f>
        <v/>
      </c>
      <c r="I35" t="str">
        <f>IF('All Running Order'!P39="","",'All Running Order'!P39)</f>
        <v/>
      </c>
      <c r="J35" t="str">
        <f>IF('All Running Order'!Q39="","",'All Running Order'!Q39)</f>
        <v/>
      </c>
      <c r="K35" t="str">
        <f>IF('All Running Order'!R39="","",'All Running Order'!R39)</f>
        <v/>
      </c>
      <c r="L35" t="str">
        <f>IF('All Running Order'!S39="","",'All Running Order'!S39)</f>
        <v/>
      </c>
      <c r="M35" t="str">
        <f>IF('All Running Order'!T39="","",'All Running Order'!T39)</f>
        <v/>
      </c>
      <c r="N35" t="str">
        <f>IF('All Running Order'!U39="","",'All Running Order'!U39)</f>
        <v/>
      </c>
      <c r="O35" t="str">
        <f>IF('All Running Order'!V39="","",'All Running Order'!V39)</f>
        <v/>
      </c>
      <c r="P35" t="str">
        <f>IF('All Running Order'!W39="","",'All Running Order'!W39)</f>
        <v/>
      </c>
      <c r="Q35" t="str">
        <f>IF('All Running Order'!X39="","",'All Running Order'!X39)</f>
        <v/>
      </c>
      <c r="R35" t="str">
        <f>IF('All Running Order'!Y39="","",'All Running Order'!Y39)</f>
        <v/>
      </c>
      <c r="S35" t="str">
        <f>IF('All Running Order'!AA39="","",'All Running Order'!AA39)</f>
        <v/>
      </c>
      <c r="T35" t="str">
        <f>IF('All Running Order'!AB39="","",'All Running Order'!AB39)</f>
        <v/>
      </c>
      <c r="U35" t="str">
        <f>IF('All Running Order'!AC39="","",'All Running Order'!AC39)</f>
        <v/>
      </c>
      <c r="V35" t="str">
        <f>IF('All Running Order'!AD39="","",'All Running Order'!AD39)</f>
        <v/>
      </c>
      <c r="W35" t="str">
        <f>IF('All Running Order'!AE39="","",'All Running Order'!AE39)</f>
        <v/>
      </c>
      <c r="X35" t="str">
        <f>IF('All Running Order'!AF39="","",'All Running Order'!AF39)</f>
        <v/>
      </c>
      <c r="Y35" t="str">
        <f>IF('All Running Order'!AG39="","",'All Running Order'!AG39)</f>
        <v/>
      </c>
      <c r="Z35" t="str">
        <f>IF('All Running Order'!AH39="","",'All Running Order'!AH39)</f>
        <v/>
      </c>
      <c r="AA35" t="str">
        <f>IF('All Running Order'!AI39="","",'All Running Order'!AI39)</f>
        <v/>
      </c>
      <c r="AB35" t="str">
        <f>IF('All Running Order'!AJ39="","",'All Running Order'!AJ39)</f>
        <v/>
      </c>
      <c r="AC35" t="str">
        <f>IF('All Running Order'!AM39="","",'All Running Order'!AM39)</f>
        <v/>
      </c>
      <c r="AD35" t="str">
        <f>IF('All Running Order'!AN39="","",'All Running Order'!AN39)</f>
        <v/>
      </c>
      <c r="AE35" t="str">
        <f>IF('All Running Order'!AO39="","",'All Running Order'!AO39)</f>
        <v/>
      </c>
      <c r="AF35" t="str">
        <f>IF('All Running Order'!AP39="","",'All Running Order'!AP39)</f>
        <v/>
      </c>
      <c r="AG35" t="str">
        <f>IF('All Running Order'!AQ39="","",'All Running Order'!AQ39)</f>
        <v/>
      </c>
      <c r="AH35" t="str">
        <f>IF('All Running Order'!AR39="","",'All Running Order'!AR39)</f>
        <v/>
      </c>
      <c r="AI35" t="str">
        <f>IF('All Running Order'!AS39="","",'All Running Order'!AS39)</f>
        <v/>
      </c>
      <c r="AJ35" t="str">
        <f>IF('All Running Order'!AT39="","",'All Running Order'!AT39)</f>
        <v/>
      </c>
      <c r="AK35" t="str">
        <f>IF('All Running Order'!AU39="","",'All Running Order'!AU39)</f>
        <v/>
      </c>
      <c r="AL35" t="str">
        <f>IF('All Running Order'!AV39="","",'All Running Order'!AV39)</f>
        <v/>
      </c>
      <c r="AM35" t="str">
        <f>IF('All Running Order'!AY39="","",'All Running Order'!AY39)</f>
        <v/>
      </c>
      <c r="AN35" t="str">
        <f>IF('All Running Order'!AZ39="","",'All Running Order'!AZ39)</f>
        <v/>
      </c>
      <c r="AO35" t="str">
        <f>IF('All Running Order'!BA39="","",'All Running Order'!BA39)</f>
        <v/>
      </c>
      <c r="AP35" t="str">
        <f>IF('All Running Order'!BB39="","",'All Running Order'!BB39)</f>
        <v/>
      </c>
      <c r="AQ35" t="str">
        <f>IF('All Running Order'!BC39="","",'All Running Order'!BC39)</f>
        <v/>
      </c>
      <c r="AR35" t="str">
        <f>IF('All Running Order'!BD39="","",'All Running Order'!BD39)</f>
        <v/>
      </c>
      <c r="AS35" t="str">
        <f>IF('All Running Order'!BE39="","",'All Running Order'!BE39)</f>
        <v/>
      </c>
      <c r="AT35" t="str">
        <f>IF('All Running Order'!BF39="","",'All Running Order'!BF39)</f>
        <v/>
      </c>
      <c r="AU35" t="str">
        <f>IF('All Running Order'!BG39="","",'All Running Order'!BG39)</f>
        <v/>
      </c>
      <c r="AV35" t="str">
        <f>IF('All Running Order'!BH39="","",'All Running Order'!BH39)</f>
        <v/>
      </c>
      <c r="AW35" t="str">
        <f>IF('All Running Order'!BK39="","",'All Running Order'!BK39)</f>
        <v/>
      </c>
      <c r="AX35" t="str">
        <f>IF('All Running Order'!BL39="","",'All Running Order'!BL39)</f>
        <v/>
      </c>
      <c r="AY35" t="str">
        <f>IF('All Running Order'!BM39="","",'All Running Order'!BM39)</f>
        <v/>
      </c>
      <c r="AZ35" t="str">
        <f>IF('All Running Order'!BN39="","",'All Running Order'!BN39)</f>
        <v/>
      </c>
      <c r="BA35" t="str">
        <f>IF('All Running Order'!BO39="","",'All Running Order'!BO39)</f>
        <v/>
      </c>
      <c r="BB35" t="str">
        <f>IF('All Running Order'!BP39="","",'All Running Order'!BP39)</f>
        <v/>
      </c>
      <c r="BC35" t="str">
        <f>IF('All Running Order'!BQ39="","",'All Running Order'!BQ39)</f>
        <v/>
      </c>
      <c r="BD35" t="str">
        <f>IF('All Running Order'!BR39="","",'All Running Order'!BR39)</f>
        <v/>
      </c>
      <c r="BE35" t="str">
        <f>IF('All Running Order'!BS39="","",'All Running Order'!BS39)</f>
        <v/>
      </c>
      <c r="BF35" t="str">
        <f>IF('All Running Order'!BT39="","",'All Running Order'!BT39)</f>
        <v/>
      </c>
    </row>
    <row r="36" spans="1:58" x14ac:dyDescent="0.45">
      <c r="A36">
        <f>'All Running Order'!B40</f>
        <v>36</v>
      </c>
      <c r="B36" t="str">
        <f>IF('All Running Order'!C40="","",'All Running Order'!C40)</f>
        <v/>
      </c>
      <c r="C36" t="str">
        <f>IF('All Running Order'!D40="","",'All Running Order'!D40)</f>
        <v/>
      </c>
      <c r="D36" t="str">
        <f>IF('All Running Order'!E40="","",'All Running Order'!E40)</f>
        <v/>
      </c>
      <c r="E36" t="str">
        <f>IF('All Running Order'!F40="","",'All Running Order'!F40)</f>
        <v/>
      </c>
      <c r="F36" t="str">
        <f>IF('All Running Order'!G40="","",'All Running Order'!G40)</f>
        <v/>
      </c>
      <c r="G36" t="str">
        <f>IF('All Running Order'!H40="","",'All Running Order'!H40)</f>
        <v/>
      </c>
      <c r="I36" t="str">
        <f>IF('All Running Order'!P40="","",'All Running Order'!P40)</f>
        <v/>
      </c>
      <c r="J36" t="str">
        <f>IF('All Running Order'!Q40="","",'All Running Order'!Q40)</f>
        <v/>
      </c>
      <c r="K36" t="str">
        <f>IF('All Running Order'!R40="","",'All Running Order'!R40)</f>
        <v/>
      </c>
      <c r="L36" t="str">
        <f>IF('All Running Order'!S40="","",'All Running Order'!S40)</f>
        <v/>
      </c>
      <c r="M36" t="str">
        <f>IF('All Running Order'!T40="","",'All Running Order'!T40)</f>
        <v/>
      </c>
      <c r="N36" t="str">
        <f>IF('All Running Order'!U40="","",'All Running Order'!U40)</f>
        <v/>
      </c>
      <c r="O36" t="str">
        <f>IF('All Running Order'!V40="","",'All Running Order'!V40)</f>
        <v/>
      </c>
      <c r="P36" t="str">
        <f>IF('All Running Order'!W40="","",'All Running Order'!W40)</f>
        <v/>
      </c>
      <c r="Q36" t="str">
        <f>IF('All Running Order'!X40="","",'All Running Order'!X40)</f>
        <v/>
      </c>
      <c r="R36" t="str">
        <f>IF('All Running Order'!Y40="","",'All Running Order'!Y40)</f>
        <v/>
      </c>
      <c r="S36" t="str">
        <f>IF('All Running Order'!AA40="","",'All Running Order'!AA40)</f>
        <v/>
      </c>
      <c r="T36" t="str">
        <f>IF('All Running Order'!AB40="","",'All Running Order'!AB40)</f>
        <v/>
      </c>
      <c r="U36" t="str">
        <f>IF('All Running Order'!AC40="","",'All Running Order'!AC40)</f>
        <v/>
      </c>
      <c r="V36" t="str">
        <f>IF('All Running Order'!AD40="","",'All Running Order'!AD40)</f>
        <v/>
      </c>
      <c r="W36" t="str">
        <f>IF('All Running Order'!AE40="","",'All Running Order'!AE40)</f>
        <v/>
      </c>
      <c r="X36" t="str">
        <f>IF('All Running Order'!AF40="","",'All Running Order'!AF40)</f>
        <v/>
      </c>
      <c r="Y36" t="str">
        <f>IF('All Running Order'!AG40="","",'All Running Order'!AG40)</f>
        <v/>
      </c>
      <c r="Z36" t="str">
        <f>IF('All Running Order'!AH40="","",'All Running Order'!AH40)</f>
        <v/>
      </c>
      <c r="AA36" t="str">
        <f>IF('All Running Order'!AI40="","",'All Running Order'!AI40)</f>
        <v/>
      </c>
      <c r="AB36" t="str">
        <f>IF('All Running Order'!AJ40="","",'All Running Order'!AJ40)</f>
        <v/>
      </c>
      <c r="AC36" t="str">
        <f>IF('All Running Order'!AM40="","",'All Running Order'!AM40)</f>
        <v/>
      </c>
      <c r="AD36" t="str">
        <f>IF('All Running Order'!AN40="","",'All Running Order'!AN40)</f>
        <v/>
      </c>
      <c r="AE36" t="str">
        <f>IF('All Running Order'!AO40="","",'All Running Order'!AO40)</f>
        <v/>
      </c>
      <c r="AF36" t="str">
        <f>IF('All Running Order'!AP40="","",'All Running Order'!AP40)</f>
        <v/>
      </c>
      <c r="AG36" t="str">
        <f>IF('All Running Order'!AQ40="","",'All Running Order'!AQ40)</f>
        <v/>
      </c>
      <c r="AH36" t="str">
        <f>IF('All Running Order'!AR40="","",'All Running Order'!AR40)</f>
        <v/>
      </c>
      <c r="AI36" t="str">
        <f>IF('All Running Order'!AS40="","",'All Running Order'!AS40)</f>
        <v/>
      </c>
      <c r="AJ36" t="str">
        <f>IF('All Running Order'!AT40="","",'All Running Order'!AT40)</f>
        <v/>
      </c>
      <c r="AK36" t="str">
        <f>IF('All Running Order'!AU40="","",'All Running Order'!AU40)</f>
        <v/>
      </c>
      <c r="AL36" t="str">
        <f>IF('All Running Order'!AV40="","",'All Running Order'!AV40)</f>
        <v/>
      </c>
      <c r="AM36" t="str">
        <f>IF('All Running Order'!AY40="","",'All Running Order'!AY40)</f>
        <v/>
      </c>
      <c r="AN36" t="str">
        <f>IF('All Running Order'!AZ40="","",'All Running Order'!AZ40)</f>
        <v/>
      </c>
      <c r="AO36" t="str">
        <f>IF('All Running Order'!BA40="","",'All Running Order'!BA40)</f>
        <v/>
      </c>
      <c r="AP36" t="str">
        <f>IF('All Running Order'!BB40="","",'All Running Order'!BB40)</f>
        <v/>
      </c>
      <c r="AQ36" t="str">
        <f>IF('All Running Order'!BC40="","",'All Running Order'!BC40)</f>
        <v/>
      </c>
      <c r="AR36" t="str">
        <f>IF('All Running Order'!BD40="","",'All Running Order'!BD40)</f>
        <v/>
      </c>
      <c r="AS36" t="str">
        <f>IF('All Running Order'!BE40="","",'All Running Order'!BE40)</f>
        <v/>
      </c>
      <c r="AT36" t="str">
        <f>IF('All Running Order'!BF40="","",'All Running Order'!BF40)</f>
        <v/>
      </c>
      <c r="AU36" t="str">
        <f>IF('All Running Order'!BG40="","",'All Running Order'!BG40)</f>
        <v/>
      </c>
      <c r="AV36" t="str">
        <f>IF('All Running Order'!BH40="","",'All Running Order'!BH40)</f>
        <v/>
      </c>
      <c r="AW36" t="str">
        <f>IF('All Running Order'!BK40="","",'All Running Order'!BK40)</f>
        <v/>
      </c>
      <c r="AX36" t="str">
        <f>IF('All Running Order'!BL40="","",'All Running Order'!BL40)</f>
        <v/>
      </c>
      <c r="AY36" t="str">
        <f>IF('All Running Order'!BM40="","",'All Running Order'!BM40)</f>
        <v/>
      </c>
      <c r="AZ36" t="str">
        <f>IF('All Running Order'!BN40="","",'All Running Order'!BN40)</f>
        <v/>
      </c>
      <c r="BA36" t="str">
        <f>IF('All Running Order'!BO40="","",'All Running Order'!BO40)</f>
        <v/>
      </c>
      <c r="BB36" t="str">
        <f>IF('All Running Order'!BP40="","",'All Running Order'!BP40)</f>
        <v/>
      </c>
      <c r="BC36" t="str">
        <f>IF('All Running Order'!BQ40="","",'All Running Order'!BQ40)</f>
        <v/>
      </c>
      <c r="BD36" t="str">
        <f>IF('All Running Order'!BR40="","",'All Running Order'!BR40)</f>
        <v/>
      </c>
      <c r="BE36" t="str">
        <f>IF('All Running Order'!BS40="","",'All Running Order'!BS40)</f>
        <v/>
      </c>
      <c r="BF36" t="str">
        <f>IF('All Running Order'!BT40="","",'All Running Order'!BT40)</f>
        <v/>
      </c>
    </row>
    <row r="37" spans="1:58" x14ac:dyDescent="0.45">
      <c r="A37">
        <f>'All Running Order'!B41</f>
        <v>37</v>
      </c>
      <c r="B37" t="str">
        <f>IF('All Running Order'!C41="","",'All Running Order'!C41)</f>
        <v/>
      </c>
      <c r="C37" t="str">
        <f>IF('All Running Order'!D41="","",'All Running Order'!D41)</f>
        <v/>
      </c>
      <c r="D37" t="str">
        <f>IF('All Running Order'!E41="","",'All Running Order'!E41)</f>
        <v/>
      </c>
      <c r="E37" t="str">
        <f>IF('All Running Order'!F41="","",'All Running Order'!F41)</f>
        <v/>
      </c>
      <c r="F37" t="str">
        <f>IF('All Running Order'!G41="","",'All Running Order'!G41)</f>
        <v/>
      </c>
      <c r="G37" t="str">
        <f>IF('All Running Order'!H41="","",'All Running Order'!H41)</f>
        <v/>
      </c>
      <c r="I37" t="str">
        <f>IF('All Running Order'!P41="","",'All Running Order'!P41)</f>
        <v/>
      </c>
      <c r="J37" t="str">
        <f>IF('All Running Order'!Q41="","",'All Running Order'!Q41)</f>
        <v/>
      </c>
      <c r="K37" t="str">
        <f>IF('All Running Order'!R41="","",'All Running Order'!R41)</f>
        <v/>
      </c>
      <c r="L37" t="str">
        <f>IF('All Running Order'!S41="","",'All Running Order'!S41)</f>
        <v/>
      </c>
      <c r="M37" t="str">
        <f>IF('All Running Order'!T41="","",'All Running Order'!T41)</f>
        <v/>
      </c>
      <c r="N37" t="str">
        <f>IF('All Running Order'!U41="","",'All Running Order'!U41)</f>
        <v/>
      </c>
      <c r="O37" t="str">
        <f>IF('All Running Order'!V41="","",'All Running Order'!V41)</f>
        <v/>
      </c>
      <c r="P37" t="str">
        <f>IF('All Running Order'!W41="","",'All Running Order'!W41)</f>
        <v/>
      </c>
      <c r="Q37" t="str">
        <f>IF('All Running Order'!X41="","",'All Running Order'!X41)</f>
        <v/>
      </c>
      <c r="R37" t="str">
        <f>IF('All Running Order'!Y41="","",'All Running Order'!Y41)</f>
        <v/>
      </c>
      <c r="S37" t="str">
        <f>IF('All Running Order'!AA41="","",'All Running Order'!AA41)</f>
        <v/>
      </c>
      <c r="T37" t="str">
        <f>IF('All Running Order'!AB41="","",'All Running Order'!AB41)</f>
        <v/>
      </c>
      <c r="U37" t="str">
        <f>IF('All Running Order'!AC41="","",'All Running Order'!AC41)</f>
        <v/>
      </c>
      <c r="V37" t="str">
        <f>IF('All Running Order'!AD41="","",'All Running Order'!AD41)</f>
        <v/>
      </c>
      <c r="W37" t="str">
        <f>IF('All Running Order'!AE41="","",'All Running Order'!AE41)</f>
        <v/>
      </c>
      <c r="X37" t="str">
        <f>IF('All Running Order'!AF41="","",'All Running Order'!AF41)</f>
        <v/>
      </c>
      <c r="Y37" t="str">
        <f>IF('All Running Order'!AG41="","",'All Running Order'!AG41)</f>
        <v/>
      </c>
      <c r="Z37" t="str">
        <f>IF('All Running Order'!AH41="","",'All Running Order'!AH41)</f>
        <v/>
      </c>
      <c r="AA37" t="str">
        <f>IF('All Running Order'!AI41="","",'All Running Order'!AI41)</f>
        <v/>
      </c>
      <c r="AB37" t="str">
        <f>IF('All Running Order'!AJ41="","",'All Running Order'!AJ41)</f>
        <v/>
      </c>
      <c r="AC37" t="str">
        <f>IF('All Running Order'!AM41="","",'All Running Order'!AM41)</f>
        <v/>
      </c>
      <c r="AD37" t="str">
        <f>IF('All Running Order'!AN41="","",'All Running Order'!AN41)</f>
        <v/>
      </c>
      <c r="AE37" t="str">
        <f>IF('All Running Order'!AO41="","",'All Running Order'!AO41)</f>
        <v/>
      </c>
      <c r="AF37" t="str">
        <f>IF('All Running Order'!AP41="","",'All Running Order'!AP41)</f>
        <v/>
      </c>
      <c r="AG37" t="str">
        <f>IF('All Running Order'!AQ41="","",'All Running Order'!AQ41)</f>
        <v/>
      </c>
      <c r="AH37" t="str">
        <f>IF('All Running Order'!AR41="","",'All Running Order'!AR41)</f>
        <v/>
      </c>
      <c r="AI37" t="str">
        <f>IF('All Running Order'!AS41="","",'All Running Order'!AS41)</f>
        <v/>
      </c>
      <c r="AJ37" t="str">
        <f>IF('All Running Order'!AT41="","",'All Running Order'!AT41)</f>
        <v/>
      </c>
      <c r="AK37" t="str">
        <f>IF('All Running Order'!AU41="","",'All Running Order'!AU41)</f>
        <v/>
      </c>
      <c r="AL37" t="str">
        <f>IF('All Running Order'!AV41="","",'All Running Order'!AV41)</f>
        <v/>
      </c>
      <c r="AM37" t="str">
        <f>IF('All Running Order'!AY41="","",'All Running Order'!AY41)</f>
        <v/>
      </c>
      <c r="AN37" t="str">
        <f>IF('All Running Order'!AZ41="","",'All Running Order'!AZ41)</f>
        <v/>
      </c>
      <c r="AO37" t="str">
        <f>IF('All Running Order'!BA41="","",'All Running Order'!BA41)</f>
        <v/>
      </c>
      <c r="AP37" t="str">
        <f>IF('All Running Order'!BB41="","",'All Running Order'!BB41)</f>
        <v/>
      </c>
      <c r="AQ37" t="str">
        <f>IF('All Running Order'!BC41="","",'All Running Order'!BC41)</f>
        <v/>
      </c>
      <c r="AR37" t="str">
        <f>IF('All Running Order'!BD41="","",'All Running Order'!BD41)</f>
        <v/>
      </c>
      <c r="AS37" t="str">
        <f>IF('All Running Order'!BE41="","",'All Running Order'!BE41)</f>
        <v/>
      </c>
      <c r="AT37" t="str">
        <f>IF('All Running Order'!BF41="","",'All Running Order'!BF41)</f>
        <v/>
      </c>
      <c r="AU37" t="str">
        <f>IF('All Running Order'!BG41="","",'All Running Order'!BG41)</f>
        <v/>
      </c>
      <c r="AV37" t="str">
        <f>IF('All Running Order'!BH41="","",'All Running Order'!BH41)</f>
        <v/>
      </c>
      <c r="AW37" t="str">
        <f>IF('All Running Order'!BK41="","",'All Running Order'!BK41)</f>
        <v/>
      </c>
      <c r="AX37" t="str">
        <f>IF('All Running Order'!BL41="","",'All Running Order'!BL41)</f>
        <v/>
      </c>
      <c r="AY37" t="str">
        <f>IF('All Running Order'!BM41="","",'All Running Order'!BM41)</f>
        <v/>
      </c>
      <c r="AZ37" t="str">
        <f>IF('All Running Order'!BN41="","",'All Running Order'!BN41)</f>
        <v/>
      </c>
      <c r="BA37" t="str">
        <f>IF('All Running Order'!BO41="","",'All Running Order'!BO41)</f>
        <v/>
      </c>
      <c r="BB37" t="str">
        <f>IF('All Running Order'!BP41="","",'All Running Order'!BP41)</f>
        <v/>
      </c>
      <c r="BC37" t="str">
        <f>IF('All Running Order'!BQ41="","",'All Running Order'!BQ41)</f>
        <v/>
      </c>
      <c r="BD37" t="str">
        <f>IF('All Running Order'!BR41="","",'All Running Order'!BR41)</f>
        <v/>
      </c>
      <c r="BE37" t="str">
        <f>IF('All Running Order'!BS41="","",'All Running Order'!BS41)</f>
        <v/>
      </c>
      <c r="BF37" t="str">
        <f>IF('All Running Order'!BT41="","",'All Running Order'!BT41)</f>
        <v/>
      </c>
    </row>
    <row r="38" spans="1:58" x14ac:dyDescent="0.45">
      <c r="A38">
        <f>'All Running Order'!B42</f>
        <v>38</v>
      </c>
      <c r="B38" t="str">
        <f>IF('All Running Order'!C42="","",'All Running Order'!C42)</f>
        <v/>
      </c>
      <c r="C38" t="str">
        <f>IF('All Running Order'!D42="","",'All Running Order'!D42)</f>
        <v/>
      </c>
      <c r="D38" t="str">
        <f>IF('All Running Order'!E42="","",'All Running Order'!E42)</f>
        <v/>
      </c>
      <c r="E38" t="str">
        <f>IF('All Running Order'!F42="","",'All Running Order'!F42)</f>
        <v/>
      </c>
      <c r="F38" t="str">
        <f>IF('All Running Order'!G42="","",'All Running Order'!G42)</f>
        <v/>
      </c>
      <c r="G38" t="str">
        <f>IF('All Running Order'!H42="","",'All Running Order'!H42)</f>
        <v/>
      </c>
      <c r="I38" t="str">
        <f>IF('All Running Order'!P42="","",'All Running Order'!P42)</f>
        <v/>
      </c>
      <c r="J38" t="str">
        <f>IF('All Running Order'!Q42="","",'All Running Order'!Q42)</f>
        <v/>
      </c>
      <c r="K38" t="str">
        <f>IF('All Running Order'!R42="","",'All Running Order'!R42)</f>
        <v/>
      </c>
      <c r="L38" t="str">
        <f>IF('All Running Order'!S42="","",'All Running Order'!S42)</f>
        <v/>
      </c>
      <c r="M38" t="str">
        <f>IF('All Running Order'!T42="","",'All Running Order'!T42)</f>
        <v/>
      </c>
      <c r="N38" t="str">
        <f>IF('All Running Order'!U42="","",'All Running Order'!U42)</f>
        <v/>
      </c>
      <c r="O38" t="str">
        <f>IF('All Running Order'!V42="","",'All Running Order'!V42)</f>
        <v/>
      </c>
      <c r="P38" t="str">
        <f>IF('All Running Order'!W42="","",'All Running Order'!W42)</f>
        <v/>
      </c>
      <c r="Q38" t="str">
        <f>IF('All Running Order'!X42="","",'All Running Order'!X42)</f>
        <v/>
      </c>
      <c r="R38" t="str">
        <f>IF('All Running Order'!Y42="","",'All Running Order'!Y42)</f>
        <v/>
      </c>
      <c r="S38" t="str">
        <f>IF('All Running Order'!AA42="","",'All Running Order'!AA42)</f>
        <v/>
      </c>
      <c r="T38" t="str">
        <f>IF('All Running Order'!AB42="","",'All Running Order'!AB42)</f>
        <v/>
      </c>
      <c r="U38" t="str">
        <f>IF('All Running Order'!AC42="","",'All Running Order'!AC42)</f>
        <v/>
      </c>
      <c r="V38" t="str">
        <f>IF('All Running Order'!AD42="","",'All Running Order'!AD42)</f>
        <v/>
      </c>
      <c r="W38" t="str">
        <f>IF('All Running Order'!AE42="","",'All Running Order'!AE42)</f>
        <v/>
      </c>
      <c r="X38" t="str">
        <f>IF('All Running Order'!AF42="","",'All Running Order'!AF42)</f>
        <v/>
      </c>
      <c r="Y38" t="str">
        <f>IF('All Running Order'!AG42="","",'All Running Order'!AG42)</f>
        <v/>
      </c>
      <c r="Z38" t="str">
        <f>IF('All Running Order'!AH42="","",'All Running Order'!AH42)</f>
        <v/>
      </c>
      <c r="AA38" t="str">
        <f>IF('All Running Order'!AI42="","",'All Running Order'!AI42)</f>
        <v/>
      </c>
      <c r="AB38" t="str">
        <f>IF('All Running Order'!AJ42="","",'All Running Order'!AJ42)</f>
        <v/>
      </c>
      <c r="AC38" t="str">
        <f>IF('All Running Order'!AM42="","",'All Running Order'!AM42)</f>
        <v/>
      </c>
      <c r="AD38" t="str">
        <f>IF('All Running Order'!AN42="","",'All Running Order'!AN42)</f>
        <v/>
      </c>
      <c r="AE38" t="str">
        <f>IF('All Running Order'!AO42="","",'All Running Order'!AO42)</f>
        <v/>
      </c>
      <c r="AF38" t="str">
        <f>IF('All Running Order'!AP42="","",'All Running Order'!AP42)</f>
        <v/>
      </c>
      <c r="AG38" t="str">
        <f>IF('All Running Order'!AQ42="","",'All Running Order'!AQ42)</f>
        <v/>
      </c>
      <c r="AH38" t="str">
        <f>IF('All Running Order'!AR42="","",'All Running Order'!AR42)</f>
        <v/>
      </c>
      <c r="AI38" t="str">
        <f>IF('All Running Order'!AS42="","",'All Running Order'!AS42)</f>
        <v/>
      </c>
      <c r="AJ38" t="str">
        <f>IF('All Running Order'!AT42="","",'All Running Order'!AT42)</f>
        <v/>
      </c>
      <c r="AK38" t="str">
        <f>IF('All Running Order'!AU42="","",'All Running Order'!AU42)</f>
        <v/>
      </c>
      <c r="AL38" t="str">
        <f>IF('All Running Order'!AV42="","",'All Running Order'!AV42)</f>
        <v/>
      </c>
      <c r="AM38" t="str">
        <f>IF('All Running Order'!AY42="","",'All Running Order'!AY42)</f>
        <v/>
      </c>
      <c r="AN38" t="str">
        <f>IF('All Running Order'!AZ42="","",'All Running Order'!AZ42)</f>
        <v/>
      </c>
      <c r="AO38" t="str">
        <f>IF('All Running Order'!BA42="","",'All Running Order'!BA42)</f>
        <v/>
      </c>
      <c r="AP38" t="str">
        <f>IF('All Running Order'!BB42="","",'All Running Order'!BB42)</f>
        <v/>
      </c>
      <c r="AQ38" t="str">
        <f>IF('All Running Order'!BC42="","",'All Running Order'!BC42)</f>
        <v/>
      </c>
      <c r="AR38" t="str">
        <f>IF('All Running Order'!BD42="","",'All Running Order'!BD42)</f>
        <v/>
      </c>
      <c r="AS38" t="str">
        <f>IF('All Running Order'!BE42="","",'All Running Order'!BE42)</f>
        <v/>
      </c>
      <c r="AT38" t="str">
        <f>IF('All Running Order'!BF42="","",'All Running Order'!BF42)</f>
        <v/>
      </c>
      <c r="AU38" t="str">
        <f>IF('All Running Order'!BG42="","",'All Running Order'!BG42)</f>
        <v/>
      </c>
      <c r="AV38" t="str">
        <f>IF('All Running Order'!BH42="","",'All Running Order'!BH42)</f>
        <v/>
      </c>
      <c r="AW38" t="str">
        <f>IF('All Running Order'!BK42="","",'All Running Order'!BK42)</f>
        <v/>
      </c>
      <c r="AX38" t="str">
        <f>IF('All Running Order'!BL42="","",'All Running Order'!BL42)</f>
        <v/>
      </c>
      <c r="AY38" t="str">
        <f>IF('All Running Order'!BM42="","",'All Running Order'!BM42)</f>
        <v/>
      </c>
      <c r="AZ38" t="str">
        <f>IF('All Running Order'!BN42="","",'All Running Order'!BN42)</f>
        <v/>
      </c>
      <c r="BA38" t="str">
        <f>IF('All Running Order'!BO42="","",'All Running Order'!BO42)</f>
        <v/>
      </c>
      <c r="BB38" t="str">
        <f>IF('All Running Order'!BP42="","",'All Running Order'!BP42)</f>
        <v/>
      </c>
      <c r="BC38" t="str">
        <f>IF('All Running Order'!BQ42="","",'All Running Order'!BQ42)</f>
        <v/>
      </c>
      <c r="BD38" t="str">
        <f>IF('All Running Order'!BR42="","",'All Running Order'!BR42)</f>
        <v/>
      </c>
      <c r="BE38" t="str">
        <f>IF('All Running Order'!BS42="","",'All Running Order'!BS42)</f>
        <v/>
      </c>
      <c r="BF38" t="str">
        <f>IF('All Running Order'!BT42="","",'All Running Order'!BT42)</f>
        <v/>
      </c>
    </row>
    <row r="39" spans="1:58" x14ac:dyDescent="0.45">
      <c r="A39">
        <f>'All Running Order'!B43</f>
        <v>39</v>
      </c>
      <c r="B39" t="str">
        <f>IF('All Running Order'!C43="","",'All Running Order'!C43)</f>
        <v/>
      </c>
      <c r="C39" t="str">
        <f>IF('All Running Order'!D43="","",'All Running Order'!D43)</f>
        <v/>
      </c>
      <c r="D39" t="str">
        <f>IF('All Running Order'!E43="","",'All Running Order'!E43)</f>
        <v/>
      </c>
      <c r="E39" t="str">
        <f>IF('All Running Order'!F43="","",'All Running Order'!F43)</f>
        <v/>
      </c>
      <c r="F39" t="str">
        <f>IF('All Running Order'!G43="","",'All Running Order'!G43)</f>
        <v/>
      </c>
      <c r="G39" t="str">
        <f>IF('All Running Order'!H43="","",'All Running Order'!H43)</f>
        <v/>
      </c>
      <c r="I39" t="str">
        <f>IF('All Running Order'!P43="","",'All Running Order'!P43)</f>
        <v/>
      </c>
      <c r="J39" t="str">
        <f>IF('All Running Order'!Q43="","",'All Running Order'!Q43)</f>
        <v/>
      </c>
      <c r="K39" t="str">
        <f>IF('All Running Order'!R43="","",'All Running Order'!R43)</f>
        <v/>
      </c>
      <c r="L39" t="str">
        <f>IF('All Running Order'!S43="","",'All Running Order'!S43)</f>
        <v/>
      </c>
      <c r="M39" t="str">
        <f>IF('All Running Order'!T43="","",'All Running Order'!T43)</f>
        <v/>
      </c>
      <c r="N39" t="str">
        <f>IF('All Running Order'!U43="","",'All Running Order'!U43)</f>
        <v/>
      </c>
      <c r="O39" t="str">
        <f>IF('All Running Order'!V43="","",'All Running Order'!V43)</f>
        <v/>
      </c>
      <c r="P39" t="str">
        <f>IF('All Running Order'!W43="","",'All Running Order'!W43)</f>
        <v/>
      </c>
      <c r="Q39" t="str">
        <f>IF('All Running Order'!X43="","",'All Running Order'!X43)</f>
        <v/>
      </c>
      <c r="R39" t="str">
        <f>IF('All Running Order'!Y43="","",'All Running Order'!Y43)</f>
        <v/>
      </c>
      <c r="S39" t="str">
        <f>IF('All Running Order'!AA43="","",'All Running Order'!AA43)</f>
        <v/>
      </c>
      <c r="T39" t="str">
        <f>IF('All Running Order'!AB43="","",'All Running Order'!AB43)</f>
        <v/>
      </c>
      <c r="U39" t="str">
        <f>IF('All Running Order'!AC43="","",'All Running Order'!AC43)</f>
        <v/>
      </c>
      <c r="V39" t="str">
        <f>IF('All Running Order'!AD43="","",'All Running Order'!AD43)</f>
        <v/>
      </c>
      <c r="W39" t="str">
        <f>IF('All Running Order'!AE43="","",'All Running Order'!AE43)</f>
        <v/>
      </c>
      <c r="X39" t="str">
        <f>IF('All Running Order'!AF43="","",'All Running Order'!AF43)</f>
        <v/>
      </c>
      <c r="Y39" t="str">
        <f>IF('All Running Order'!AG43="","",'All Running Order'!AG43)</f>
        <v/>
      </c>
      <c r="Z39" t="str">
        <f>IF('All Running Order'!AH43="","",'All Running Order'!AH43)</f>
        <v/>
      </c>
      <c r="AA39" t="str">
        <f>IF('All Running Order'!AI43="","",'All Running Order'!AI43)</f>
        <v/>
      </c>
      <c r="AB39" t="str">
        <f>IF('All Running Order'!AJ43="","",'All Running Order'!AJ43)</f>
        <v/>
      </c>
      <c r="AC39" t="str">
        <f>IF('All Running Order'!AM43="","",'All Running Order'!AM43)</f>
        <v/>
      </c>
      <c r="AD39" t="str">
        <f>IF('All Running Order'!AN43="","",'All Running Order'!AN43)</f>
        <v/>
      </c>
      <c r="AE39" t="str">
        <f>IF('All Running Order'!AO43="","",'All Running Order'!AO43)</f>
        <v/>
      </c>
      <c r="AF39" t="str">
        <f>IF('All Running Order'!AP43="","",'All Running Order'!AP43)</f>
        <v/>
      </c>
      <c r="AG39" t="str">
        <f>IF('All Running Order'!AQ43="","",'All Running Order'!AQ43)</f>
        <v/>
      </c>
      <c r="AH39" t="str">
        <f>IF('All Running Order'!AR43="","",'All Running Order'!AR43)</f>
        <v/>
      </c>
      <c r="AI39" t="str">
        <f>IF('All Running Order'!AS43="","",'All Running Order'!AS43)</f>
        <v/>
      </c>
      <c r="AJ39" t="str">
        <f>IF('All Running Order'!AT43="","",'All Running Order'!AT43)</f>
        <v/>
      </c>
      <c r="AK39" t="str">
        <f>IF('All Running Order'!AU43="","",'All Running Order'!AU43)</f>
        <v/>
      </c>
      <c r="AL39" t="str">
        <f>IF('All Running Order'!AV43="","",'All Running Order'!AV43)</f>
        <v/>
      </c>
      <c r="AM39" t="str">
        <f>IF('All Running Order'!AY43="","",'All Running Order'!AY43)</f>
        <v/>
      </c>
      <c r="AN39" t="str">
        <f>IF('All Running Order'!AZ43="","",'All Running Order'!AZ43)</f>
        <v/>
      </c>
      <c r="AO39" t="str">
        <f>IF('All Running Order'!BA43="","",'All Running Order'!BA43)</f>
        <v/>
      </c>
      <c r="AP39" t="str">
        <f>IF('All Running Order'!BB43="","",'All Running Order'!BB43)</f>
        <v/>
      </c>
      <c r="AQ39" t="str">
        <f>IF('All Running Order'!BC43="","",'All Running Order'!BC43)</f>
        <v/>
      </c>
      <c r="AR39" t="str">
        <f>IF('All Running Order'!BD43="","",'All Running Order'!BD43)</f>
        <v/>
      </c>
      <c r="AS39" t="str">
        <f>IF('All Running Order'!BE43="","",'All Running Order'!BE43)</f>
        <v/>
      </c>
      <c r="AT39" t="str">
        <f>IF('All Running Order'!BF43="","",'All Running Order'!BF43)</f>
        <v/>
      </c>
      <c r="AU39" t="str">
        <f>IF('All Running Order'!BG43="","",'All Running Order'!BG43)</f>
        <v/>
      </c>
      <c r="AV39" t="str">
        <f>IF('All Running Order'!BH43="","",'All Running Order'!BH43)</f>
        <v/>
      </c>
      <c r="AW39" t="str">
        <f>IF('All Running Order'!BK43="","",'All Running Order'!BK43)</f>
        <v/>
      </c>
      <c r="AX39" t="str">
        <f>IF('All Running Order'!BL43="","",'All Running Order'!BL43)</f>
        <v/>
      </c>
      <c r="AY39" t="str">
        <f>IF('All Running Order'!BM43="","",'All Running Order'!BM43)</f>
        <v/>
      </c>
      <c r="AZ39" t="str">
        <f>IF('All Running Order'!BN43="","",'All Running Order'!BN43)</f>
        <v/>
      </c>
      <c r="BA39" t="str">
        <f>IF('All Running Order'!BO43="","",'All Running Order'!BO43)</f>
        <v/>
      </c>
      <c r="BB39" t="str">
        <f>IF('All Running Order'!BP43="","",'All Running Order'!BP43)</f>
        <v/>
      </c>
      <c r="BC39" t="str">
        <f>IF('All Running Order'!BQ43="","",'All Running Order'!BQ43)</f>
        <v/>
      </c>
      <c r="BD39" t="str">
        <f>IF('All Running Order'!BR43="","",'All Running Order'!BR43)</f>
        <v/>
      </c>
      <c r="BE39" t="str">
        <f>IF('All Running Order'!BS43="","",'All Running Order'!BS43)</f>
        <v/>
      </c>
      <c r="BF39" t="str">
        <f>IF('All Running Order'!BT43="","",'All Running Order'!BT43)</f>
        <v/>
      </c>
    </row>
    <row r="40" spans="1:58" x14ac:dyDescent="0.45">
      <c r="A40">
        <f>'All Running Order'!B44</f>
        <v>40</v>
      </c>
      <c r="B40" t="str">
        <f>IF('All Running Order'!C44="","",'All Running Order'!C44)</f>
        <v/>
      </c>
      <c r="C40" t="str">
        <f>IF('All Running Order'!D44="","",'All Running Order'!D44)</f>
        <v/>
      </c>
      <c r="D40" t="str">
        <f>IF('All Running Order'!E44="","",'All Running Order'!E44)</f>
        <v/>
      </c>
      <c r="E40" t="str">
        <f>IF('All Running Order'!F44="","",'All Running Order'!F44)</f>
        <v/>
      </c>
      <c r="F40" t="str">
        <f>IF('All Running Order'!G44="","",'All Running Order'!G44)</f>
        <v/>
      </c>
      <c r="G40" t="str">
        <f>IF('All Running Order'!H44="","",'All Running Order'!H44)</f>
        <v/>
      </c>
      <c r="I40" t="str">
        <f>IF('All Running Order'!P44="","",'All Running Order'!P44)</f>
        <v/>
      </c>
      <c r="J40" t="str">
        <f>IF('All Running Order'!Q44="","",'All Running Order'!Q44)</f>
        <v/>
      </c>
      <c r="K40" t="str">
        <f>IF('All Running Order'!R44="","",'All Running Order'!R44)</f>
        <v/>
      </c>
      <c r="L40" t="str">
        <f>IF('All Running Order'!S44="","",'All Running Order'!S44)</f>
        <v/>
      </c>
      <c r="M40" t="str">
        <f>IF('All Running Order'!T44="","",'All Running Order'!T44)</f>
        <v/>
      </c>
      <c r="N40" t="str">
        <f>IF('All Running Order'!U44="","",'All Running Order'!U44)</f>
        <v/>
      </c>
      <c r="O40" t="str">
        <f>IF('All Running Order'!V44="","",'All Running Order'!V44)</f>
        <v/>
      </c>
      <c r="P40" t="str">
        <f>IF('All Running Order'!W44="","",'All Running Order'!W44)</f>
        <v/>
      </c>
      <c r="Q40" t="str">
        <f>IF('All Running Order'!X44="","",'All Running Order'!X44)</f>
        <v/>
      </c>
      <c r="R40" t="str">
        <f>IF('All Running Order'!Y44="","",'All Running Order'!Y44)</f>
        <v/>
      </c>
      <c r="S40" t="str">
        <f>IF('All Running Order'!AA44="","",'All Running Order'!AA44)</f>
        <v/>
      </c>
      <c r="T40" t="str">
        <f>IF('All Running Order'!AB44="","",'All Running Order'!AB44)</f>
        <v/>
      </c>
      <c r="U40" t="str">
        <f>IF('All Running Order'!AC44="","",'All Running Order'!AC44)</f>
        <v/>
      </c>
      <c r="V40" t="str">
        <f>IF('All Running Order'!AD44="","",'All Running Order'!AD44)</f>
        <v/>
      </c>
      <c r="W40" t="str">
        <f>IF('All Running Order'!AE44="","",'All Running Order'!AE44)</f>
        <v/>
      </c>
      <c r="X40" t="str">
        <f>IF('All Running Order'!AF44="","",'All Running Order'!AF44)</f>
        <v/>
      </c>
      <c r="Y40" t="str">
        <f>IF('All Running Order'!AG44="","",'All Running Order'!AG44)</f>
        <v/>
      </c>
      <c r="Z40" t="str">
        <f>IF('All Running Order'!AH44="","",'All Running Order'!AH44)</f>
        <v/>
      </c>
      <c r="AA40" t="str">
        <f>IF('All Running Order'!AI44="","",'All Running Order'!AI44)</f>
        <v/>
      </c>
      <c r="AB40" t="str">
        <f>IF('All Running Order'!AJ44="","",'All Running Order'!AJ44)</f>
        <v/>
      </c>
      <c r="AC40" t="str">
        <f>IF('All Running Order'!AM44="","",'All Running Order'!AM44)</f>
        <v/>
      </c>
      <c r="AD40" t="str">
        <f>IF('All Running Order'!AN44="","",'All Running Order'!AN44)</f>
        <v/>
      </c>
      <c r="AE40" t="str">
        <f>IF('All Running Order'!AO44="","",'All Running Order'!AO44)</f>
        <v/>
      </c>
      <c r="AF40" t="str">
        <f>IF('All Running Order'!AP44="","",'All Running Order'!AP44)</f>
        <v/>
      </c>
      <c r="AG40" t="str">
        <f>IF('All Running Order'!AQ44="","",'All Running Order'!AQ44)</f>
        <v/>
      </c>
      <c r="AH40" t="str">
        <f>IF('All Running Order'!AR44="","",'All Running Order'!AR44)</f>
        <v/>
      </c>
      <c r="AI40" t="str">
        <f>IF('All Running Order'!AS44="","",'All Running Order'!AS44)</f>
        <v/>
      </c>
      <c r="AJ40" t="str">
        <f>IF('All Running Order'!AT44="","",'All Running Order'!AT44)</f>
        <v/>
      </c>
      <c r="AK40" t="str">
        <f>IF('All Running Order'!AU44="","",'All Running Order'!AU44)</f>
        <v/>
      </c>
      <c r="AL40" t="str">
        <f>IF('All Running Order'!AV44="","",'All Running Order'!AV44)</f>
        <v/>
      </c>
      <c r="AM40" t="str">
        <f>IF('All Running Order'!AY44="","",'All Running Order'!AY44)</f>
        <v/>
      </c>
      <c r="AN40" t="str">
        <f>IF('All Running Order'!AZ44="","",'All Running Order'!AZ44)</f>
        <v/>
      </c>
      <c r="AO40" t="str">
        <f>IF('All Running Order'!BA44="","",'All Running Order'!BA44)</f>
        <v/>
      </c>
      <c r="AP40" t="str">
        <f>IF('All Running Order'!BB44="","",'All Running Order'!BB44)</f>
        <v/>
      </c>
      <c r="AQ40" t="str">
        <f>IF('All Running Order'!BC44="","",'All Running Order'!BC44)</f>
        <v/>
      </c>
      <c r="AR40" t="str">
        <f>IF('All Running Order'!BD44="","",'All Running Order'!BD44)</f>
        <v/>
      </c>
      <c r="AS40" t="str">
        <f>IF('All Running Order'!BE44="","",'All Running Order'!BE44)</f>
        <v/>
      </c>
      <c r="AT40" t="str">
        <f>IF('All Running Order'!BF44="","",'All Running Order'!BF44)</f>
        <v/>
      </c>
      <c r="AU40" t="str">
        <f>IF('All Running Order'!BG44="","",'All Running Order'!BG44)</f>
        <v/>
      </c>
      <c r="AV40" t="str">
        <f>IF('All Running Order'!BH44="","",'All Running Order'!BH44)</f>
        <v/>
      </c>
      <c r="AW40" t="str">
        <f>IF('All Running Order'!BK44="","",'All Running Order'!BK44)</f>
        <v/>
      </c>
      <c r="AX40" t="str">
        <f>IF('All Running Order'!BL44="","",'All Running Order'!BL44)</f>
        <v/>
      </c>
      <c r="AY40" t="str">
        <f>IF('All Running Order'!BM44="","",'All Running Order'!BM44)</f>
        <v/>
      </c>
      <c r="AZ40" t="str">
        <f>IF('All Running Order'!BN44="","",'All Running Order'!BN44)</f>
        <v/>
      </c>
      <c r="BA40" t="str">
        <f>IF('All Running Order'!BO44="","",'All Running Order'!BO44)</f>
        <v/>
      </c>
      <c r="BB40" t="str">
        <f>IF('All Running Order'!BP44="","",'All Running Order'!BP44)</f>
        <v/>
      </c>
      <c r="BC40" t="str">
        <f>IF('All Running Order'!BQ44="","",'All Running Order'!BQ44)</f>
        <v/>
      </c>
      <c r="BD40" t="str">
        <f>IF('All Running Order'!BR44="","",'All Running Order'!BR44)</f>
        <v/>
      </c>
      <c r="BE40" t="str">
        <f>IF('All Running Order'!BS44="","",'All Running Order'!BS44)</f>
        <v/>
      </c>
      <c r="BF40" t="str">
        <f>IF('All Running Order'!BT44="","",'All Running Order'!BT44)</f>
        <v/>
      </c>
    </row>
    <row r="41" spans="1:58" x14ac:dyDescent="0.45">
      <c r="A41">
        <f>'All Running Order'!B45</f>
        <v>41</v>
      </c>
      <c r="B41" t="str">
        <f>IF('All Running Order'!C45="","",'All Running Order'!C45)</f>
        <v/>
      </c>
      <c r="C41" t="str">
        <f>IF('All Running Order'!D45="","",'All Running Order'!D45)</f>
        <v/>
      </c>
      <c r="D41" t="str">
        <f>IF('All Running Order'!E45="","",'All Running Order'!E45)</f>
        <v/>
      </c>
      <c r="E41" t="str">
        <f>IF('All Running Order'!F45="","",'All Running Order'!F45)</f>
        <v/>
      </c>
      <c r="F41" t="str">
        <f>IF('All Running Order'!G45="","",'All Running Order'!G45)</f>
        <v/>
      </c>
      <c r="G41" t="str">
        <f>IF('All Running Order'!H45="","",'All Running Order'!H45)</f>
        <v/>
      </c>
      <c r="I41" t="str">
        <f>IF('All Running Order'!P45="","",'All Running Order'!P45)</f>
        <v/>
      </c>
      <c r="J41" t="str">
        <f>IF('All Running Order'!Q45="","",'All Running Order'!Q45)</f>
        <v/>
      </c>
      <c r="K41" t="str">
        <f>IF('All Running Order'!R45="","",'All Running Order'!R45)</f>
        <v/>
      </c>
      <c r="L41" t="str">
        <f>IF('All Running Order'!S45="","",'All Running Order'!S45)</f>
        <v/>
      </c>
      <c r="M41" t="str">
        <f>IF('All Running Order'!T45="","",'All Running Order'!T45)</f>
        <v/>
      </c>
      <c r="N41" t="str">
        <f>IF('All Running Order'!U45="","",'All Running Order'!U45)</f>
        <v/>
      </c>
      <c r="O41" t="str">
        <f>IF('All Running Order'!V45="","",'All Running Order'!V45)</f>
        <v/>
      </c>
      <c r="P41" t="str">
        <f>IF('All Running Order'!W45="","",'All Running Order'!W45)</f>
        <v/>
      </c>
      <c r="Q41" t="str">
        <f>IF('All Running Order'!X45="","",'All Running Order'!X45)</f>
        <v/>
      </c>
      <c r="R41" t="str">
        <f>IF('All Running Order'!Y45="","",'All Running Order'!Y45)</f>
        <v/>
      </c>
      <c r="S41" t="str">
        <f>IF('All Running Order'!AA45="","",'All Running Order'!AA45)</f>
        <v/>
      </c>
      <c r="T41" t="str">
        <f>IF('All Running Order'!AB45="","",'All Running Order'!AB45)</f>
        <v/>
      </c>
      <c r="U41" t="str">
        <f>IF('All Running Order'!AC45="","",'All Running Order'!AC45)</f>
        <v/>
      </c>
      <c r="V41" t="str">
        <f>IF('All Running Order'!AD45="","",'All Running Order'!AD45)</f>
        <v/>
      </c>
      <c r="W41" t="str">
        <f>IF('All Running Order'!AE45="","",'All Running Order'!AE45)</f>
        <v/>
      </c>
      <c r="X41" t="str">
        <f>IF('All Running Order'!AF45="","",'All Running Order'!AF45)</f>
        <v/>
      </c>
      <c r="Y41" t="str">
        <f>IF('All Running Order'!AG45="","",'All Running Order'!AG45)</f>
        <v/>
      </c>
      <c r="Z41" t="str">
        <f>IF('All Running Order'!AH45="","",'All Running Order'!AH45)</f>
        <v/>
      </c>
      <c r="AA41" t="str">
        <f>IF('All Running Order'!AI45="","",'All Running Order'!AI45)</f>
        <v/>
      </c>
      <c r="AB41" t="str">
        <f>IF('All Running Order'!AJ45="","",'All Running Order'!AJ45)</f>
        <v/>
      </c>
      <c r="AC41" t="str">
        <f>IF('All Running Order'!AM45="","",'All Running Order'!AM45)</f>
        <v/>
      </c>
      <c r="AD41" t="str">
        <f>IF('All Running Order'!AN45="","",'All Running Order'!AN45)</f>
        <v/>
      </c>
      <c r="AE41" t="str">
        <f>IF('All Running Order'!AO45="","",'All Running Order'!AO45)</f>
        <v/>
      </c>
      <c r="AF41" t="str">
        <f>IF('All Running Order'!AP45="","",'All Running Order'!AP45)</f>
        <v/>
      </c>
      <c r="AG41" t="str">
        <f>IF('All Running Order'!AQ45="","",'All Running Order'!AQ45)</f>
        <v/>
      </c>
      <c r="AH41" t="str">
        <f>IF('All Running Order'!AR45="","",'All Running Order'!AR45)</f>
        <v/>
      </c>
      <c r="AI41" t="str">
        <f>IF('All Running Order'!AS45="","",'All Running Order'!AS45)</f>
        <v/>
      </c>
      <c r="AJ41" t="str">
        <f>IF('All Running Order'!AT45="","",'All Running Order'!AT45)</f>
        <v/>
      </c>
      <c r="AK41" t="str">
        <f>IF('All Running Order'!AU45="","",'All Running Order'!AU45)</f>
        <v/>
      </c>
      <c r="AL41" t="str">
        <f>IF('All Running Order'!AV45="","",'All Running Order'!AV45)</f>
        <v/>
      </c>
      <c r="AM41" t="str">
        <f>IF('All Running Order'!AY45="","",'All Running Order'!AY45)</f>
        <v/>
      </c>
      <c r="AN41" t="str">
        <f>IF('All Running Order'!AZ45="","",'All Running Order'!AZ45)</f>
        <v/>
      </c>
      <c r="AO41" t="str">
        <f>IF('All Running Order'!BA45="","",'All Running Order'!BA45)</f>
        <v/>
      </c>
      <c r="AP41" t="str">
        <f>IF('All Running Order'!BB45="","",'All Running Order'!BB45)</f>
        <v/>
      </c>
      <c r="AQ41" t="str">
        <f>IF('All Running Order'!BC45="","",'All Running Order'!BC45)</f>
        <v/>
      </c>
      <c r="AR41" t="str">
        <f>IF('All Running Order'!BD45="","",'All Running Order'!BD45)</f>
        <v/>
      </c>
      <c r="AS41" t="str">
        <f>IF('All Running Order'!BE45="","",'All Running Order'!BE45)</f>
        <v/>
      </c>
      <c r="AT41" t="str">
        <f>IF('All Running Order'!BF45="","",'All Running Order'!BF45)</f>
        <v/>
      </c>
      <c r="AU41" t="str">
        <f>IF('All Running Order'!BG45="","",'All Running Order'!BG45)</f>
        <v/>
      </c>
      <c r="AV41" t="str">
        <f>IF('All Running Order'!BH45="","",'All Running Order'!BH45)</f>
        <v/>
      </c>
      <c r="AW41" t="str">
        <f>IF('All Running Order'!BK45="","",'All Running Order'!BK45)</f>
        <v/>
      </c>
      <c r="AX41" t="str">
        <f>IF('All Running Order'!BL45="","",'All Running Order'!BL45)</f>
        <v/>
      </c>
      <c r="AY41" t="str">
        <f>IF('All Running Order'!BM45="","",'All Running Order'!BM45)</f>
        <v/>
      </c>
      <c r="AZ41" t="str">
        <f>IF('All Running Order'!BN45="","",'All Running Order'!BN45)</f>
        <v/>
      </c>
      <c r="BA41" t="str">
        <f>IF('All Running Order'!BO45="","",'All Running Order'!BO45)</f>
        <v/>
      </c>
      <c r="BB41" t="str">
        <f>IF('All Running Order'!BP45="","",'All Running Order'!BP45)</f>
        <v/>
      </c>
      <c r="BC41" t="str">
        <f>IF('All Running Order'!BQ45="","",'All Running Order'!BQ45)</f>
        <v/>
      </c>
      <c r="BD41" t="str">
        <f>IF('All Running Order'!BR45="","",'All Running Order'!BR45)</f>
        <v/>
      </c>
      <c r="BE41" t="str">
        <f>IF('All Running Order'!BS45="","",'All Running Order'!BS45)</f>
        <v/>
      </c>
      <c r="BF41" t="str">
        <f>IF('All Running Order'!BT45="","",'All Running Order'!BT45)</f>
        <v/>
      </c>
    </row>
    <row r="42" spans="1:58" x14ac:dyDescent="0.45">
      <c r="A42">
        <f>'All Running Order'!B46</f>
        <v>42</v>
      </c>
      <c r="B42" t="str">
        <f>IF('All Running Order'!C46="","",'All Running Order'!C46)</f>
        <v/>
      </c>
      <c r="C42" t="str">
        <f>IF('All Running Order'!D46="","",'All Running Order'!D46)</f>
        <v/>
      </c>
      <c r="D42" t="str">
        <f>IF('All Running Order'!E46="","",'All Running Order'!E46)</f>
        <v/>
      </c>
      <c r="E42" t="str">
        <f>IF('All Running Order'!F46="","",'All Running Order'!F46)</f>
        <v/>
      </c>
      <c r="F42" t="str">
        <f>IF('All Running Order'!G46="","",'All Running Order'!G46)</f>
        <v/>
      </c>
      <c r="G42" t="str">
        <f>IF('All Running Order'!H46="","",'All Running Order'!H46)</f>
        <v/>
      </c>
      <c r="I42" t="str">
        <f>IF('All Running Order'!P46="","",'All Running Order'!P46)</f>
        <v/>
      </c>
      <c r="J42" t="str">
        <f>IF('All Running Order'!Q46="","",'All Running Order'!Q46)</f>
        <v/>
      </c>
      <c r="K42" t="str">
        <f>IF('All Running Order'!R46="","",'All Running Order'!R46)</f>
        <v/>
      </c>
      <c r="L42" t="str">
        <f>IF('All Running Order'!S46="","",'All Running Order'!S46)</f>
        <v/>
      </c>
      <c r="M42" t="str">
        <f>IF('All Running Order'!T46="","",'All Running Order'!T46)</f>
        <v/>
      </c>
      <c r="N42" t="str">
        <f>IF('All Running Order'!U46="","",'All Running Order'!U46)</f>
        <v/>
      </c>
      <c r="O42" t="str">
        <f>IF('All Running Order'!V46="","",'All Running Order'!V46)</f>
        <v/>
      </c>
      <c r="P42" t="str">
        <f>IF('All Running Order'!W46="","",'All Running Order'!W46)</f>
        <v/>
      </c>
      <c r="Q42" t="str">
        <f>IF('All Running Order'!X46="","",'All Running Order'!X46)</f>
        <v/>
      </c>
      <c r="R42" t="str">
        <f>IF('All Running Order'!Y46="","",'All Running Order'!Y46)</f>
        <v/>
      </c>
      <c r="S42" t="str">
        <f>IF('All Running Order'!AA46="","",'All Running Order'!AA46)</f>
        <v/>
      </c>
      <c r="T42" t="str">
        <f>IF('All Running Order'!AB46="","",'All Running Order'!AB46)</f>
        <v/>
      </c>
      <c r="U42" t="str">
        <f>IF('All Running Order'!AC46="","",'All Running Order'!AC46)</f>
        <v/>
      </c>
      <c r="V42" t="str">
        <f>IF('All Running Order'!AD46="","",'All Running Order'!AD46)</f>
        <v/>
      </c>
      <c r="W42" t="str">
        <f>IF('All Running Order'!AE46="","",'All Running Order'!AE46)</f>
        <v/>
      </c>
      <c r="X42" t="str">
        <f>IF('All Running Order'!AF46="","",'All Running Order'!AF46)</f>
        <v/>
      </c>
      <c r="Y42" t="str">
        <f>IF('All Running Order'!AG46="","",'All Running Order'!AG46)</f>
        <v/>
      </c>
      <c r="Z42" t="str">
        <f>IF('All Running Order'!AH46="","",'All Running Order'!AH46)</f>
        <v/>
      </c>
      <c r="AA42" t="str">
        <f>IF('All Running Order'!AI46="","",'All Running Order'!AI46)</f>
        <v/>
      </c>
      <c r="AB42" t="str">
        <f>IF('All Running Order'!AJ46="","",'All Running Order'!AJ46)</f>
        <v/>
      </c>
      <c r="AC42" t="str">
        <f>IF('All Running Order'!AM46="","",'All Running Order'!AM46)</f>
        <v/>
      </c>
      <c r="AD42" t="str">
        <f>IF('All Running Order'!AN46="","",'All Running Order'!AN46)</f>
        <v/>
      </c>
      <c r="AE42" t="str">
        <f>IF('All Running Order'!AO46="","",'All Running Order'!AO46)</f>
        <v/>
      </c>
      <c r="AF42" t="str">
        <f>IF('All Running Order'!AP46="","",'All Running Order'!AP46)</f>
        <v/>
      </c>
      <c r="AG42" t="str">
        <f>IF('All Running Order'!AQ46="","",'All Running Order'!AQ46)</f>
        <v/>
      </c>
      <c r="AH42" t="str">
        <f>IF('All Running Order'!AR46="","",'All Running Order'!AR46)</f>
        <v/>
      </c>
      <c r="AI42" t="str">
        <f>IF('All Running Order'!AS46="","",'All Running Order'!AS46)</f>
        <v/>
      </c>
      <c r="AJ42" t="str">
        <f>IF('All Running Order'!AT46="","",'All Running Order'!AT46)</f>
        <v/>
      </c>
      <c r="AK42" t="str">
        <f>IF('All Running Order'!AU46="","",'All Running Order'!AU46)</f>
        <v/>
      </c>
      <c r="AL42" t="str">
        <f>IF('All Running Order'!AV46="","",'All Running Order'!AV46)</f>
        <v/>
      </c>
      <c r="AM42" t="str">
        <f>IF('All Running Order'!AY46="","",'All Running Order'!AY46)</f>
        <v/>
      </c>
      <c r="AN42" t="str">
        <f>IF('All Running Order'!AZ46="","",'All Running Order'!AZ46)</f>
        <v/>
      </c>
      <c r="AO42" t="str">
        <f>IF('All Running Order'!BA46="","",'All Running Order'!BA46)</f>
        <v/>
      </c>
      <c r="AP42" t="str">
        <f>IF('All Running Order'!BB46="","",'All Running Order'!BB46)</f>
        <v/>
      </c>
      <c r="AQ42" t="str">
        <f>IF('All Running Order'!BC46="","",'All Running Order'!BC46)</f>
        <v/>
      </c>
      <c r="AR42" t="str">
        <f>IF('All Running Order'!BD46="","",'All Running Order'!BD46)</f>
        <v/>
      </c>
      <c r="AS42" t="str">
        <f>IF('All Running Order'!BE46="","",'All Running Order'!BE46)</f>
        <v/>
      </c>
      <c r="AT42" t="str">
        <f>IF('All Running Order'!BF46="","",'All Running Order'!BF46)</f>
        <v/>
      </c>
      <c r="AU42" t="str">
        <f>IF('All Running Order'!BG46="","",'All Running Order'!BG46)</f>
        <v/>
      </c>
      <c r="AV42" t="str">
        <f>IF('All Running Order'!BH46="","",'All Running Order'!BH46)</f>
        <v/>
      </c>
      <c r="AW42" t="str">
        <f>IF('All Running Order'!BK46="","",'All Running Order'!BK46)</f>
        <v/>
      </c>
      <c r="AX42" t="str">
        <f>IF('All Running Order'!BL46="","",'All Running Order'!BL46)</f>
        <v/>
      </c>
      <c r="AY42" t="str">
        <f>IF('All Running Order'!BM46="","",'All Running Order'!BM46)</f>
        <v/>
      </c>
      <c r="AZ42" t="str">
        <f>IF('All Running Order'!BN46="","",'All Running Order'!BN46)</f>
        <v/>
      </c>
      <c r="BA42" t="str">
        <f>IF('All Running Order'!BO46="","",'All Running Order'!BO46)</f>
        <v/>
      </c>
      <c r="BB42" t="str">
        <f>IF('All Running Order'!BP46="","",'All Running Order'!BP46)</f>
        <v/>
      </c>
      <c r="BC42" t="str">
        <f>IF('All Running Order'!BQ46="","",'All Running Order'!BQ46)</f>
        <v/>
      </c>
      <c r="BD42" t="str">
        <f>IF('All Running Order'!BR46="","",'All Running Order'!BR46)</f>
        <v/>
      </c>
      <c r="BE42" t="str">
        <f>IF('All Running Order'!BS46="","",'All Running Order'!BS46)</f>
        <v/>
      </c>
      <c r="BF42" t="str">
        <f>IF('All Running Order'!BT46="","",'All Running Order'!BT46)</f>
        <v/>
      </c>
    </row>
    <row r="43" spans="1:58" x14ac:dyDescent="0.45">
      <c r="A43">
        <f>'All Running Order'!B47</f>
        <v>43</v>
      </c>
      <c r="B43" t="str">
        <f>IF('All Running Order'!C47="","",'All Running Order'!C47)</f>
        <v/>
      </c>
      <c r="C43" t="str">
        <f>IF('All Running Order'!D47="","",'All Running Order'!D47)</f>
        <v/>
      </c>
      <c r="D43" t="str">
        <f>IF('All Running Order'!E47="","",'All Running Order'!E47)</f>
        <v/>
      </c>
      <c r="E43" t="str">
        <f>IF('All Running Order'!F47="","",'All Running Order'!F47)</f>
        <v/>
      </c>
      <c r="F43" t="str">
        <f>IF('All Running Order'!G47="","",'All Running Order'!G47)</f>
        <v/>
      </c>
      <c r="G43" t="str">
        <f>IF('All Running Order'!H47="","",'All Running Order'!H47)</f>
        <v/>
      </c>
      <c r="I43" t="str">
        <f>IF('All Running Order'!P47="","",'All Running Order'!P47)</f>
        <v/>
      </c>
      <c r="J43" t="str">
        <f>IF('All Running Order'!Q47="","",'All Running Order'!Q47)</f>
        <v/>
      </c>
      <c r="K43" t="str">
        <f>IF('All Running Order'!R47="","",'All Running Order'!R47)</f>
        <v/>
      </c>
      <c r="L43" t="str">
        <f>IF('All Running Order'!S47="","",'All Running Order'!S47)</f>
        <v/>
      </c>
      <c r="M43" t="str">
        <f>IF('All Running Order'!T47="","",'All Running Order'!T47)</f>
        <v/>
      </c>
      <c r="N43" t="str">
        <f>IF('All Running Order'!U47="","",'All Running Order'!U47)</f>
        <v/>
      </c>
      <c r="O43" t="str">
        <f>IF('All Running Order'!V47="","",'All Running Order'!V47)</f>
        <v/>
      </c>
      <c r="P43" t="str">
        <f>IF('All Running Order'!W47="","",'All Running Order'!W47)</f>
        <v/>
      </c>
      <c r="Q43" t="str">
        <f>IF('All Running Order'!X47="","",'All Running Order'!X47)</f>
        <v/>
      </c>
      <c r="R43" t="str">
        <f>IF('All Running Order'!Y47="","",'All Running Order'!Y47)</f>
        <v/>
      </c>
      <c r="S43" t="str">
        <f>IF('All Running Order'!AA47="","",'All Running Order'!AA47)</f>
        <v/>
      </c>
      <c r="T43" t="str">
        <f>IF('All Running Order'!AB47="","",'All Running Order'!AB47)</f>
        <v/>
      </c>
      <c r="U43" t="str">
        <f>IF('All Running Order'!AC47="","",'All Running Order'!AC47)</f>
        <v/>
      </c>
      <c r="V43" t="str">
        <f>IF('All Running Order'!AD47="","",'All Running Order'!AD47)</f>
        <v/>
      </c>
      <c r="W43" t="str">
        <f>IF('All Running Order'!AE47="","",'All Running Order'!AE47)</f>
        <v/>
      </c>
      <c r="X43" t="str">
        <f>IF('All Running Order'!AF47="","",'All Running Order'!AF47)</f>
        <v/>
      </c>
      <c r="Y43" t="str">
        <f>IF('All Running Order'!AG47="","",'All Running Order'!AG47)</f>
        <v/>
      </c>
      <c r="Z43" t="str">
        <f>IF('All Running Order'!AH47="","",'All Running Order'!AH47)</f>
        <v/>
      </c>
      <c r="AA43" t="str">
        <f>IF('All Running Order'!AI47="","",'All Running Order'!AI47)</f>
        <v/>
      </c>
      <c r="AB43" t="str">
        <f>IF('All Running Order'!AJ47="","",'All Running Order'!AJ47)</f>
        <v/>
      </c>
      <c r="AC43" t="str">
        <f>IF('All Running Order'!AM47="","",'All Running Order'!AM47)</f>
        <v/>
      </c>
      <c r="AD43" t="str">
        <f>IF('All Running Order'!AN47="","",'All Running Order'!AN47)</f>
        <v/>
      </c>
      <c r="AE43" t="str">
        <f>IF('All Running Order'!AO47="","",'All Running Order'!AO47)</f>
        <v/>
      </c>
      <c r="AF43" t="str">
        <f>IF('All Running Order'!AP47="","",'All Running Order'!AP47)</f>
        <v/>
      </c>
      <c r="AG43" t="str">
        <f>IF('All Running Order'!AQ47="","",'All Running Order'!AQ47)</f>
        <v/>
      </c>
      <c r="AH43" t="str">
        <f>IF('All Running Order'!AR47="","",'All Running Order'!AR47)</f>
        <v/>
      </c>
      <c r="AI43" t="str">
        <f>IF('All Running Order'!AS47="","",'All Running Order'!AS47)</f>
        <v/>
      </c>
      <c r="AJ43" t="str">
        <f>IF('All Running Order'!AT47="","",'All Running Order'!AT47)</f>
        <v/>
      </c>
      <c r="AK43" t="str">
        <f>IF('All Running Order'!AU47="","",'All Running Order'!AU47)</f>
        <v/>
      </c>
      <c r="AL43" t="str">
        <f>IF('All Running Order'!AV47="","",'All Running Order'!AV47)</f>
        <v/>
      </c>
      <c r="AM43" t="str">
        <f>IF('All Running Order'!AY47="","",'All Running Order'!AY47)</f>
        <v/>
      </c>
      <c r="AN43" t="str">
        <f>IF('All Running Order'!AZ47="","",'All Running Order'!AZ47)</f>
        <v/>
      </c>
      <c r="AO43" t="str">
        <f>IF('All Running Order'!BA47="","",'All Running Order'!BA47)</f>
        <v/>
      </c>
      <c r="AP43" t="str">
        <f>IF('All Running Order'!BB47="","",'All Running Order'!BB47)</f>
        <v/>
      </c>
      <c r="AQ43" t="str">
        <f>IF('All Running Order'!BC47="","",'All Running Order'!BC47)</f>
        <v/>
      </c>
      <c r="AR43" t="str">
        <f>IF('All Running Order'!BD47="","",'All Running Order'!BD47)</f>
        <v/>
      </c>
      <c r="AS43" t="str">
        <f>IF('All Running Order'!BE47="","",'All Running Order'!BE47)</f>
        <v/>
      </c>
      <c r="AT43" t="str">
        <f>IF('All Running Order'!BF47="","",'All Running Order'!BF47)</f>
        <v/>
      </c>
      <c r="AU43" t="str">
        <f>IF('All Running Order'!BG47="","",'All Running Order'!BG47)</f>
        <v/>
      </c>
      <c r="AV43" t="str">
        <f>IF('All Running Order'!BH47="","",'All Running Order'!BH47)</f>
        <v/>
      </c>
      <c r="AW43" t="str">
        <f>IF('All Running Order'!BK47="","",'All Running Order'!BK47)</f>
        <v/>
      </c>
      <c r="AX43" t="str">
        <f>IF('All Running Order'!BL47="","",'All Running Order'!BL47)</f>
        <v/>
      </c>
      <c r="AY43" t="str">
        <f>IF('All Running Order'!BM47="","",'All Running Order'!BM47)</f>
        <v/>
      </c>
      <c r="AZ43" t="str">
        <f>IF('All Running Order'!BN47="","",'All Running Order'!BN47)</f>
        <v/>
      </c>
      <c r="BA43" t="str">
        <f>IF('All Running Order'!BO47="","",'All Running Order'!BO47)</f>
        <v/>
      </c>
      <c r="BB43" t="str">
        <f>IF('All Running Order'!BP47="","",'All Running Order'!BP47)</f>
        <v/>
      </c>
      <c r="BC43" t="str">
        <f>IF('All Running Order'!BQ47="","",'All Running Order'!BQ47)</f>
        <v/>
      </c>
      <c r="BD43" t="str">
        <f>IF('All Running Order'!BR47="","",'All Running Order'!BR47)</f>
        <v/>
      </c>
      <c r="BE43" t="str">
        <f>IF('All Running Order'!BS47="","",'All Running Order'!BS47)</f>
        <v/>
      </c>
      <c r="BF43" t="str">
        <f>IF('All Running Order'!BT47="","",'All Running Order'!BT47)</f>
        <v/>
      </c>
    </row>
    <row r="44" spans="1:58" x14ac:dyDescent="0.45">
      <c r="A44">
        <f>'All Running Order'!B48</f>
        <v>44</v>
      </c>
      <c r="B44" t="str">
        <f>IF('All Running Order'!C48="","",'All Running Order'!C48)</f>
        <v/>
      </c>
      <c r="C44" t="str">
        <f>IF('All Running Order'!D48="","",'All Running Order'!D48)</f>
        <v/>
      </c>
      <c r="D44" t="str">
        <f>IF('All Running Order'!E48="","",'All Running Order'!E48)</f>
        <v/>
      </c>
      <c r="E44" t="str">
        <f>IF('All Running Order'!F48="","",'All Running Order'!F48)</f>
        <v/>
      </c>
      <c r="F44" t="str">
        <f>IF('All Running Order'!G48="","",'All Running Order'!G48)</f>
        <v/>
      </c>
      <c r="G44" t="str">
        <f>IF('All Running Order'!H48="","",'All Running Order'!H48)</f>
        <v/>
      </c>
      <c r="I44" t="str">
        <f>IF('All Running Order'!P48="","",'All Running Order'!P48)</f>
        <v/>
      </c>
      <c r="J44" t="str">
        <f>IF('All Running Order'!Q48="","",'All Running Order'!Q48)</f>
        <v/>
      </c>
      <c r="K44" t="str">
        <f>IF('All Running Order'!R48="","",'All Running Order'!R48)</f>
        <v/>
      </c>
      <c r="L44" t="str">
        <f>IF('All Running Order'!S48="","",'All Running Order'!S48)</f>
        <v/>
      </c>
      <c r="M44" t="str">
        <f>IF('All Running Order'!T48="","",'All Running Order'!T48)</f>
        <v/>
      </c>
      <c r="N44" t="str">
        <f>IF('All Running Order'!U48="","",'All Running Order'!U48)</f>
        <v/>
      </c>
      <c r="O44" t="str">
        <f>IF('All Running Order'!V48="","",'All Running Order'!V48)</f>
        <v/>
      </c>
      <c r="P44" t="str">
        <f>IF('All Running Order'!W48="","",'All Running Order'!W48)</f>
        <v/>
      </c>
      <c r="Q44" t="str">
        <f>IF('All Running Order'!X48="","",'All Running Order'!X48)</f>
        <v/>
      </c>
      <c r="R44" t="str">
        <f>IF('All Running Order'!Y48="","",'All Running Order'!Y48)</f>
        <v/>
      </c>
      <c r="S44" t="str">
        <f>IF('All Running Order'!AA48="","",'All Running Order'!AA48)</f>
        <v/>
      </c>
      <c r="T44" t="str">
        <f>IF('All Running Order'!AB48="","",'All Running Order'!AB48)</f>
        <v/>
      </c>
      <c r="U44" t="str">
        <f>IF('All Running Order'!AC48="","",'All Running Order'!AC48)</f>
        <v/>
      </c>
      <c r="V44" t="str">
        <f>IF('All Running Order'!AD48="","",'All Running Order'!AD48)</f>
        <v/>
      </c>
      <c r="W44" t="str">
        <f>IF('All Running Order'!AE48="","",'All Running Order'!AE48)</f>
        <v/>
      </c>
      <c r="X44" t="str">
        <f>IF('All Running Order'!AF48="","",'All Running Order'!AF48)</f>
        <v/>
      </c>
      <c r="Y44" t="str">
        <f>IF('All Running Order'!AG48="","",'All Running Order'!AG48)</f>
        <v/>
      </c>
      <c r="Z44" t="str">
        <f>IF('All Running Order'!AH48="","",'All Running Order'!AH48)</f>
        <v/>
      </c>
      <c r="AA44" t="str">
        <f>IF('All Running Order'!AI48="","",'All Running Order'!AI48)</f>
        <v/>
      </c>
      <c r="AB44" t="str">
        <f>IF('All Running Order'!AJ48="","",'All Running Order'!AJ48)</f>
        <v/>
      </c>
      <c r="AC44" t="str">
        <f>IF('All Running Order'!AM48="","",'All Running Order'!AM48)</f>
        <v/>
      </c>
      <c r="AD44" t="str">
        <f>IF('All Running Order'!AN48="","",'All Running Order'!AN48)</f>
        <v/>
      </c>
      <c r="AE44" t="str">
        <f>IF('All Running Order'!AO48="","",'All Running Order'!AO48)</f>
        <v/>
      </c>
      <c r="AF44" t="str">
        <f>IF('All Running Order'!AP48="","",'All Running Order'!AP48)</f>
        <v/>
      </c>
      <c r="AG44" t="str">
        <f>IF('All Running Order'!AQ48="","",'All Running Order'!AQ48)</f>
        <v/>
      </c>
      <c r="AH44" t="str">
        <f>IF('All Running Order'!AR48="","",'All Running Order'!AR48)</f>
        <v/>
      </c>
      <c r="AI44" t="str">
        <f>IF('All Running Order'!AS48="","",'All Running Order'!AS48)</f>
        <v/>
      </c>
      <c r="AJ44" t="str">
        <f>IF('All Running Order'!AT48="","",'All Running Order'!AT48)</f>
        <v/>
      </c>
      <c r="AK44" t="str">
        <f>IF('All Running Order'!AU48="","",'All Running Order'!AU48)</f>
        <v/>
      </c>
      <c r="AL44" t="str">
        <f>IF('All Running Order'!AV48="","",'All Running Order'!AV48)</f>
        <v/>
      </c>
      <c r="AM44" t="str">
        <f>IF('All Running Order'!AY48="","",'All Running Order'!AY48)</f>
        <v/>
      </c>
      <c r="AN44" t="str">
        <f>IF('All Running Order'!AZ48="","",'All Running Order'!AZ48)</f>
        <v/>
      </c>
      <c r="AO44" t="str">
        <f>IF('All Running Order'!BA48="","",'All Running Order'!BA48)</f>
        <v/>
      </c>
      <c r="AP44" t="str">
        <f>IF('All Running Order'!BB48="","",'All Running Order'!BB48)</f>
        <v/>
      </c>
      <c r="AQ44" t="str">
        <f>IF('All Running Order'!BC48="","",'All Running Order'!BC48)</f>
        <v/>
      </c>
      <c r="AR44" t="str">
        <f>IF('All Running Order'!BD48="","",'All Running Order'!BD48)</f>
        <v/>
      </c>
      <c r="AS44" t="str">
        <f>IF('All Running Order'!BE48="","",'All Running Order'!BE48)</f>
        <v/>
      </c>
      <c r="AT44" t="str">
        <f>IF('All Running Order'!BF48="","",'All Running Order'!BF48)</f>
        <v/>
      </c>
      <c r="AU44" t="str">
        <f>IF('All Running Order'!BG48="","",'All Running Order'!BG48)</f>
        <v/>
      </c>
      <c r="AV44" t="str">
        <f>IF('All Running Order'!BH48="","",'All Running Order'!BH48)</f>
        <v/>
      </c>
      <c r="AW44" t="str">
        <f>IF('All Running Order'!BK48="","",'All Running Order'!BK48)</f>
        <v/>
      </c>
      <c r="AX44" t="str">
        <f>IF('All Running Order'!BL48="","",'All Running Order'!BL48)</f>
        <v/>
      </c>
      <c r="AY44" t="str">
        <f>IF('All Running Order'!BM48="","",'All Running Order'!BM48)</f>
        <v/>
      </c>
      <c r="AZ44" t="str">
        <f>IF('All Running Order'!BN48="","",'All Running Order'!BN48)</f>
        <v/>
      </c>
      <c r="BA44" t="str">
        <f>IF('All Running Order'!BO48="","",'All Running Order'!BO48)</f>
        <v/>
      </c>
      <c r="BB44" t="str">
        <f>IF('All Running Order'!BP48="","",'All Running Order'!BP48)</f>
        <v/>
      </c>
      <c r="BC44" t="str">
        <f>IF('All Running Order'!BQ48="","",'All Running Order'!BQ48)</f>
        <v/>
      </c>
      <c r="BD44" t="str">
        <f>IF('All Running Order'!BR48="","",'All Running Order'!BR48)</f>
        <v/>
      </c>
      <c r="BE44" t="str">
        <f>IF('All Running Order'!BS48="","",'All Running Order'!BS48)</f>
        <v/>
      </c>
      <c r="BF44" t="str">
        <f>IF('All Running Order'!BT48="","",'All Running Order'!BT48)</f>
        <v/>
      </c>
    </row>
    <row r="45" spans="1:58" x14ac:dyDescent="0.45">
      <c r="A45">
        <f>'All Running Order'!B49</f>
        <v>45</v>
      </c>
      <c r="B45" t="str">
        <f>IF('All Running Order'!C49="","",'All Running Order'!C49)</f>
        <v/>
      </c>
      <c r="C45" t="str">
        <f>IF('All Running Order'!D49="","",'All Running Order'!D49)</f>
        <v/>
      </c>
      <c r="D45" t="str">
        <f>IF('All Running Order'!E49="","",'All Running Order'!E49)</f>
        <v/>
      </c>
      <c r="E45" t="str">
        <f>IF('All Running Order'!F49="","",'All Running Order'!F49)</f>
        <v/>
      </c>
      <c r="F45" t="str">
        <f>IF('All Running Order'!G49="","",'All Running Order'!G49)</f>
        <v/>
      </c>
      <c r="G45" t="str">
        <f>IF('All Running Order'!H49="","",'All Running Order'!H49)</f>
        <v/>
      </c>
      <c r="I45" t="str">
        <f>IF('All Running Order'!P49="","",'All Running Order'!P49)</f>
        <v/>
      </c>
      <c r="J45" t="str">
        <f>IF('All Running Order'!Q49="","",'All Running Order'!Q49)</f>
        <v/>
      </c>
      <c r="K45" t="str">
        <f>IF('All Running Order'!R49="","",'All Running Order'!R49)</f>
        <v/>
      </c>
      <c r="L45" t="str">
        <f>IF('All Running Order'!S49="","",'All Running Order'!S49)</f>
        <v/>
      </c>
      <c r="M45" t="str">
        <f>IF('All Running Order'!T49="","",'All Running Order'!T49)</f>
        <v/>
      </c>
      <c r="N45" t="str">
        <f>IF('All Running Order'!U49="","",'All Running Order'!U49)</f>
        <v/>
      </c>
      <c r="O45" t="str">
        <f>IF('All Running Order'!V49="","",'All Running Order'!V49)</f>
        <v/>
      </c>
      <c r="P45" t="str">
        <f>IF('All Running Order'!W49="","",'All Running Order'!W49)</f>
        <v/>
      </c>
      <c r="Q45" t="str">
        <f>IF('All Running Order'!X49="","",'All Running Order'!X49)</f>
        <v/>
      </c>
      <c r="R45" t="str">
        <f>IF('All Running Order'!Y49="","",'All Running Order'!Y49)</f>
        <v/>
      </c>
      <c r="S45" t="str">
        <f>IF('All Running Order'!AA49="","",'All Running Order'!AA49)</f>
        <v/>
      </c>
      <c r="T45" t="str">
        <f>IF('All Running Order'!AB49="","",'All Running Order'!AB49)</f>
        <v/>
      </c>
      <c r="U45" t="str">
        <f>IF('All Running Order'!AC49="","",'All Running Order'!AC49)</f>
        <v/>
      </c>
      <c r="V45" t="str">
        <f>IF('All Running Order'!AD49="","",'All Running Order'!AD49)</f>
        <v/>
      </c>
      <c r="W45" t="str">
        <f>IF('All Running Order'!AE49="","",'All Running Order'!AE49)</f>
        <v/>
      </c>
      <c r="X45" t="str">
        <f>IF('All Running Order'!AF49="","",'All Running Order'!AF49)</f>
        <v/>
      </c>
      <c r="Y45" t="str">
        <f>IF('All Running Order'!AG49="","",'All Running Order'!AG49)</f>
        <v/>
      </c>
      <c r="Z45" t="str">
        <f>IF('All Running Order'!AH49="","",'All Running Order'!AH49)</f>
        <v/>
      </c>
      <c r="AA45" t="str">
        <f>IF('All Running Order'!AI49="","",'All Running Order'!AI49)</f>
        <v/>
      </c>
      <c r="AB45" t="str">
        <f>IF('All Running Order'!AJ49="","",'All Running Order'!AJ49)</f>
        <v/>
      </c>
      <c r="AC45" t="str">
        <f>IF('All Running Order'!AM49="","",'All Running Order'!AM49)</f>
        <v/>
      </c>
      <c r="AD45" t="str">
        <f>IF('All Running Order'!AN49="","",'All Running Order'!AN49)</f>
        <v/>
      </c>
      <c r="AE45" t="str">
        <f>IF('All Running Order'!AO49="","",'All Running Order'!AO49)</f>
        <v/>
      </c>
      <c r="AF45" t="str">
        <f>IF('All Running Order'!AP49="","",'All Running Order'!AP49)</f>
        <v/>
      </c>
      <c r="AG45" t="str">
        <f>IF('All Running Order'!AQ49="","",'All Running Order'!AQ49)</f>
        <v/>
      </c>
      <c r="AH45" t="str">
        <f>IF('All Running Order'!AR49="","",'All Running Order'!AR49)</f>
        <v/>
      </c>
      <c r="AI45" t="str">
        <f>IF('All Running Order'!AS49="","",'All Running Order'!AS49)</f>
        <v/>
      </c>
      <c r="AJ45" t="str">
        <f>IF('All Running Order'!AT49="","",'All Running Order'!AT49)</f>
        <v/>
      </c>
      <c r="AK45" t="str">
        <f>IF('All Running Order'!AU49="","",'All Running Order'!AU49)</f>
        <v/>
      </c>
      <c r="AL45" t="str">
        <f>IF('All Running Order'!AV49="","",'All Running Order'!AV49)</f>
        <v/>
      </c>
      <c r="AM45" t="str">
        <f>IF('All Running Order'!AY49="","",'All Running Order'!AY49)</f>
        <v/>
      </c>
      <c r="AN45" t="str">
        <f>IF('All Running Order'!AZ49="","",'All Running Order'!AZ49)</f>
        <v/>
      </c>
      <c r="AO45" t="str">
        <f>IF('All Running Order'!BA49="","",'All Running Order'!BA49)</f>
        <v/>
      </c>
      <c r="AP45" t="str">
        <f>IF('All Running Order'!BB49="","",'All Running Order'!BB49)</f>
        <v/>
      </c>
      <c r="AQ45" t="str">
        <f>IF('All Running Order'!BC49="","",'All Running Order'!BC49)</f>
        <v/>
      </c>
      <c r="AR45" t="str">
        <f>IF('All Running Order'!BD49="","",'All Running Order'!BD49)</f>
        <v/>
      </c>
      <c r="AS45" t="str">
        <f>IF('All Running Order'!BE49="","",'All Running Order'!BE49)</f>
        <v/>
      </c>
      <c r="AT45" t="str">
        <f>IF('All Running Order'!BF49="","",'All Running Order'!BF49)</f>
        <v/>
      </c>
      <c r="AU45" t="str">
        <f>IF('All Running Order'!BG49="","",'All Running Order'!BG49)</f>
        <v/>
      </c>
      <c r="AV45" t="str">
        <f>IF('All Running Order'!BH49="","",'All Running Order'!BH49)</f>
        <v/>
      </c>
      <c r="AW45" t="str">
        <f>IF('All Running Order'!BK49="","",'All Running Order'!BK49)</f>
        <v/>
      </c>
      <c r="AX45" t="str">
        <f>IF('All Running Order'!BL49="","",'All Running Order'!BL49)</f>
        <v/>
      </c>
      <c r="AY45" t="str">
        <f>IF('All Running Order'!BM49="","",'All Running Order'!BM49)</f>
        <v/>
      </c>
      <c r="AZ45" t="str">
        <f>IF('All Running Order'!BN49="","",'All Running Order'!BN49)</f>
        <v/>
      </c>
      <c r="BA45" t="str">
        <f>IF('All Running Order'!BO49="","",'All Running Order'!BO49)</f>
        <v/>
      </c>
      <c r="BB45" t="str">
        <f>IF('All Running Order'!BP49="","",'All Running Order'!BP49)</f>
        <v/>
      </c>
      <c r="BC45" t="str">
        <f>IF('All Running Order'!BQ49="","",'All Running Order'!BQ49)</f>
        <v/>
      </c>
      <c r="BD45" t="str">
        <f>IF('All Running Order'!BR49="","",'All Running Order'!BR49)</f>
        <v/>
      </c>
      <c r="BE45" t="str">
        <f>IF('All Running Order'!BS49="","",'All Running Order'!BS49)</f>
        <v/>
      </c>
      <c r="BF45" t="str">
        <f>IF('All Running Order'!BT49="","",'All Running Order'!BT49)</f>
        <v/>
      </c>
    </row>
    <row r="46" spans="1:58" x14ac:dyDescent="0.45">
      <c r="A46">
        <f>'All Running Order'!B50</f>
        <v>46</v>
      </c>
      <c r="B46" t="str">
        <f>IF('All Running Order'!C50="","",'All Running Order'!C50)</f>
        <v/>
      </c>
      <c r="C46" t="str">
        <f>IF('All Running Order'!D50="","",'All Running Order'!D50)</f>
        <v/>
      </c>
      <c r="D46" t="str">
        <f>IF('All Running Order'!E50="","",'All Running Order'!E50)</f>
        <v/>
      </c>
      <c r="E46" t="str">
        <f>IF('All Running Order'!F50="","",'All Running Order'!F50)</f>
        <v/>
      </c>
      <c r="F46" t="str">
        <f>IF('All Running Order'!G50="","",'All Running Order'!G50)</f>
        <v/>
      </c>
      <c r="G46" t="str">
        <f>IF('All Running Order'!H50="","",'All Running Order'!H50)</f>
        <v/>
      </c>
      <c r="I46" t="str">
        <f>IF('All Running Order'!P50="","",'All Running Order'!P50)</f>
        <v/>
      </c>
      <c r="J46" t="str">
        <f>IF('All Running Order'!Q50="","",'All Running Order'!Q50)</f>
        <v/>
      </c>
      <c r="K46" t="str">
        <f>IF('All Running Order'!R50="","",'All Running Order'!R50)</f>
        <v/>
      </c>
      <c r="L46" t="str">
        <f>IF('All Running Order'!S50="","",'All Running Order'!S50)</f>
        <v/>
      </c>
      <c r="M46" t="str">
        <f>IF('All Running Order'!T50="","",'All Running Order'!T50)</f>
        <v/>
      </c>
      <c r="N46" t="str">
        <f>IF('All Running Order'!U50="","",'All Running Order'!U50)</f>
        <v/>
      </c>
      <c r="O46" t="str">
        <f>IF('All Running Order'!V50="","",'All Running Order'!V50)</f>
        <v/>
      </c>
      <c r="P46" t="str">
        <f>IF('All Running Order'!W50="","",'All Running Order'!W50)</f>
        <v/>
      </c>
      <c r="Q46" t="str">
        <f>IF('All Running Order'!X50="","",'All Running Order'!X50)</f>
        <v/>
      </c>
      <c r="R46" t="str">
        <f>IF('All Running Order'!Y50="","",'All Running Order'!Y50)</f>
        <v/>
      </c>
      <c r="S46" t="str">
        <f>IF('All Running Order'!AA50="","",'All Running Order'!AA50)</f>
        <v/>
      </c>
      <c r="T46" t="str">
        <f>IF('All Running Order'!AB50="","",'All Running Order'!AB50)</f>
        <v/>
      </c>
      <c r="U46" t="str">
        <f>IF('All Running Order'!AC50="","",'All Running Order'!AC50)</f>
        <v/>
      </c>
      <c r="V46" t="str">
        <f>IF('All Running Order'!AD50="","",'All Running Order'!AD50)</f>
        <v/>
      </c>
      <c r="W46" t="str">
        <f>IF('All Running Order'!AE50="","",'All Running Order'!AE50)</f>
        <v/>
      </c>
      <c r="X46" t="str">
        <f>IF('All Running Order'!AF50="","",'All Running Order'!AF50)</f>
        <v/>
      </c>
      <c r="Y46" t="str">
        <f>IF('All Running Order'!AG50="","",'All Running Order'!AG50)</f>
        <v/>
      </c>
      <c r="Z46" t="str">
        <f>IF('All Running Order'!AH50="","",'All Running Order'!AH50)</f>
        <v/>
      </c>
      <c r="AA46" t="str">
        <f>IF('All Running Order'!AI50="","",'All Running Order'!AI50)</f>
        <v/>
      </c>
      <c r="AB46" t="str">
        <f>IF('All Running Order'!AJ50="","",'All Running Order'!AJ50)</f>
        <v/>
      </c>
      <c r="AC46" t="str">
        <f>IF('All Running Order'!AM50="","",'All Running Order'!AM50)</f>
        <v/>
      </c>
      <c r="AD46" t="str">
        <f>IF('All Running Order'!AN50="","",'All Running Order'!AN50)</f>
        <v/>
      </c>
      <c r="AE46" t="str">
        <f>IF('All Running Order'!AO50="","",'All Running Order'!AO50)</f>
        <v/>
      </c>
      <c r="AF46" t="str">
        <f>IF('All Running Order'!AP50="","",'All Running Order'!AP50)</f>
        <v/>
      </c>
      <c r="AG46" t="str">
        <f>IF('All Running Order'!AQ50="","",'All Running Order'!AQ50)</f>
        <v/>
      </c>
      <c r="AH46" t="str">
        <f>IF('All Running Order'!AR50="","",'All Running Order'!AR50)</f>
        <v/>
      </c>
      <c r="AI46" t="str">
        <f>IF('All Running Order'!AS50="","",'All Running Order'!AS50)</f>
        <v/>
      </c>
      <c r="AJ46" t="str">
        <f>IF('All Running Order'!AT50="","",'All Running Order'!AT50)</f>
        <v/>
      </c>
      <c r="AK46" t="str">
        <f>IF('All Running Order'!AU50="","",'All Running Order'!AU50)</f>
        <v/>
      </c>
      <c r="AL46" t="str">
        <f>IF('All Running Order'!AV50="","",'All Running Order'!AV50)</f>
        <v/>
      </c>
      <c r="AM46" t="str">
        <f>IF('All Running Order'!AY50="","",'All Running Order'!AY50)</f>
        <v/>
      </c>
      <c r="AN46" t="str">
        <f>IF('All Running Order'!AZ50="","",'All Running Order'!AZ50)</f>
        <v/>
      </c>
      <c r="AO46" t="str">
        <f>IF('All Running Order'!BA50="","",'All Running Order'!BA50)</f>
        <v/>
      </c>
      <c r="AP46" t="str">
        <f>IF('All Running Order'!BB50="","",'All Running Order'!BB50)</f>
        <v/>
      </c>
      <c r="AQ46" t="str">
        <f>IF('All Running Order'!BC50="","",'All Running Order'!BC50)</f>
        <v/>
      </c>
      <c r="AR46" t="str">
        <f>IF('All Running Order'!BD50="","",'All Running Order'!BD50)</f>
        <v/>
      </c>
      <c r="AS46" t="str">
        <f>IF('All Running Order'!BE50="","",'All Running Order'!BE50)</f>
        <v/>
      </c>
      <c r="AT46" t="str">
        <f>IF('All Running Order'!BF50="","",'All Running Order'!BF50)</f>
        <v/>
      </c>
      <c r="AU46" t="str">
        <f>IF('All Running Order'!BG50="","",'All Running Order'!BG50)</f>
        <v/>
      </c>
      <c r="AV46" t="str">
        <f>IF('All Running Order'!BH50="","",'All Running Order'!BH50)</f>
        <v/>
      </c>
      <c r="AW46" t="str">
        <f>IF('All Running Order'!BK50="","",'All Running Order'!BK50)</f>
        <v/>
      </c>
      <c r="AX46" t="str">
        <f>IF('All Running Order'!BL50="","",'All Running Order'!BL50)</f>
        <v/>
      </c>
      <c r="AY46" t="str">
        <f>IF('All Running Order'!BM50="","",'All Running Order'!BM50)</f>
        <v/>
      </c>
      <c r="AZ46" t="str">
        <f>IF('All Running Order'!BN50="","",'All Running Order'!BN50)</f>
        <v/>
      </c>
      <c r="BA46" t="str">
        <f>IF('All Running Order'!BO50="","",'All Running Order'!BO50)</f>
        <v/>
      </c>
      <c r="BB46" t="str">
        <f>IF('All Running Order'!BP50="","",'All Running Order'!BP50)</f>
        <v/>
      </c>
      <c r="BC46" t="str">
        <f>IF('All Running Order'!BQ50="","",'All Running Order'!BQ50)</f>
        <v/>
      </c>
      <c r="BD46" t="str">
        <f>IF('All Running Order'!BR50="","",'All Running Order'!BR50)</f>
        <v/>
      </c>
      <c r="BE46" t="str">
        <f>IF('All Running Order'!BS50="","",'All Running Order'!BS50)</f>
        <v/>
      </c>
      <c r="BF46" t="str">
        <f>IF('All Running Order'!BT50="","",'All Running Order'!BT50)</f>
        <v/>
      </c>
    </row>
    <row r="47" spans="1:58" x14ac:dyDescent="0.45">
      <c r="A47">
        <f>'All Running Order'!B51</f>
        <v>47</v>
      </c>
      <c r="B47" t="str">
        <f>IF('All Running Order'!C51="","",'All Running Order'!C51)</f>
        <v/>
      </c>
      <c r="C47" t="str">
        <f>IF('All Running Order'!D51="","",'All Running Order'!D51)</f>
        <v/>
      </c>
      <c r="D47" t="str">
        <f>IF('All Running Order'!E51="","",'All Running Order'!E51)</f>
        <v/>
      </c>
      <c r="E47" t="str">
        <f>IF('All Running Order'!F51="","",'All Running Order'!F51)</f>
        <v/>
      </c>
      <c r="F47" t="str">
        <f>IF('All Running Order'!G51="","",'All Running Order'!G51)</f>
        <v/>
      </c>
      <c r="G47" t="str">
        <f>IF('All Running Order'!H51="","",'All Running Order'!H51)</f>
        <v/>
      </c>
      <c r="I47" t="str">
        <f>IF('All Running Order'!P51="","",'All Running Order'!P51)</f>
        <v/>
      </c>
      <c r="J47" t="str">
        <f>IF('All Running Order'!Q51="","",'All Running Order'!Q51)</f>
        <v/>
      </c>
      <c r="K47" t="str">
        <f>IF('All Running Order'!R51="","",'All Running Order'!R51)</f>
        <v/>
      </c>
      <c r="L47" t="str">
        <f>IF('All Running Order'!S51="","",'All Running Order'!S51)</f>
        <v/>
      </c>
      <c r="M47" t="str">
        <f>IF('All Running Order'!T51="","",'All Running Order'!T51)</f>
        <v/>
      </c>
      <c r="N47" t="str">
        <f>IF('All Running Order'!U51="","",'All Running Order'!U51)</f>
        <v/>
      </c>
      <c r="O47" t="str">
        <f>IF('All Running Order'!V51="","",'All Running Order'!V51)</f>
        <v/>
      </c>
      <c r="P47" t="str">
        <f>IF('All Running Order'!W51="","",'All Running Order'!W51)</f>
        <v/>
      </c>
      <c r="Q47" t="str">
        <f>IF('All Running Order'!X51="","",'All Running Order'!X51)</f>
        <v/>
      </c>
      <c r="R47" t="str">
        <f>IF('All Running Order'!Y51="","",'All Running Order'!Y51)</f>
        <v/>
      </c>
      <c r="S47" t="str">
        <f>IF('All Running Order'!AA51="","",'All Running Order'!AA51)</f>
        <v/>
      </c>
      <c r="T47" t="str">
        <f>IF('All Running Order'!AB51="","",'All Running Order'!AB51)</f>
        <v/>
      </c>
      <c r="U47" t="str">
        <f>IF('All Running Order'!AC51="","",'All Running Order'!AC51)</f>
        <v/>
      </c>
      <c r="V47" t="str">
        <f>IF('All Running Order'!AD51="","",'All Running Order'!AD51)</f>
        <v/>
      </c>
      <c r="W47" t="str">
        <f>IF('All Running Order'!AE51="","",'All Running Order'!AE51)</f>
        <v/>
      </c>
      <c r="X47" t="str">
        <f>IF('All Running Order'!AF51="","",'All Running Order'!AF51)</f>
        <v/>
      </c>
      <c r="Y47" t="str">
        <f>IF('All Running Order'!AG51="","",'All Running Order'!AG51)</f>
        <v/>
      </c>
      <c r="Z47" t="str">
        <f>IF('All Running Order'!AH51="","",'All Running Order'!AH51)</f>
        <v/>
      </c>
      <c r="AA47" t="str">
        <f>IF('All Running Order'!AI51="","",'All Running Order'!AI51)</f>
        <v/>
      </c>
      <c r="AB47" t="str">
        <f>IF('All Running Order'!AJ51="","",'All Running Order'!AJ51)</f>
        <v/>
      </c>
      <c r="AC47" t="str">
        <f>IF('All Running Order'!AM51="","",'All Running Order'!AM51)</f>
        <v/>
      </c>
      <c r="AD47" t="str">
        <f>IF('All Running Order'!AN51="","",'All Running Order'!AN51)</f>
        <v/>
      </c>
      <c r="AE47" t="str">
        <f>IF('All Running Order'!AO51="","",'All Running Order'!AO51)</f>
        <v/>
      </c>
      <c r="AF47" t="str">
        <f>IF('All Running Order'!AP51="","",'All Running Order'!AP51)</f>
        <v/>
      </c>
      <c r="AG47" t="str">
        <f>IF('All Running Order'!AQ51="","",'All Running Order'!AQ51)</f>
        <v/>
      </c>
      <c r="AH47" t="str">
        <f>IF('All Running Order'!AR51="","",'All Running Order'!AR51)</f>
        <v/>
      </c>
      <c r="AI47" t="str">
        <f>IF('All Running Order'!AS51="","",'All Running Order'!AS51)</f>
        <v/>
      </c>
      <c r="AJ47" t="str">
        <f>IF('All Running Order'!AT51="","",'All Running Order'!AT51)</f>
        <v/>
      </c>
      <c r="AK47" t="str">
        <f>IF('All Running Order'!AU51="","",'All Running Order'!AU51)</f>
        <v/>
      </c>
      <c r="AL47" t="str">
        <f>IF('All Running Order'!AV51="","",'All Running Order'!AV51)</f>
        <v/>
      </c>
      <c r="AM47" t="str">
        <f>IF('All Running Order'!AY51="","",'All Running Order'!AY51)</f>
        <v/>
      </c>
      <c r="AN47" t="str">
        <f>IF('All Running Order'!AZ51="","",'All Running Order'!AZ51)</f>
        <v/>
      </c>
      <c r="AO47" t="str">
        <f>IF('All Running Order'!BA51="","",'All Running Order'!BA51)</f>
        <v/>
      </c>
      <c r="AP47" t="str">
        <f>IF('All Running Order'!BB51="","",'All Running Order'!BB51)</f>
        <v/>
      </c>
      <c r="AQ47" t="str">
        <f>IF('All Running Order'!BC51="","",'All Running Order'!BC51)</f>
        <v/>
      </c>
      <c r="AR47" t="str">
        <f>IF('All Running Order'!BD51="","",'All Running Order'!BD51)</f>
        <v/>
      </c>
      <c r="AS47" t="str">
        <f>IF('All Running Order'!BE51="","",'All Running Order'!BE51)</f>
        <v/>
      </c>
      <c r="AT47" t="str">
        <f>IF('All Running Order'!BF51="","",'All Running Order'!BF51)</f>
        <v/>
      </c>
      <c r="AU47" t="str">
        <f>IF('All Running Order'!BG51="","",'All Running Order'!BG51)</f>
        <v/>
      </c>
      <c r="AV47" t="str">
        <f>IF('All Running Order'!BH51="","",'All Running Order'!BH51)</f>
        <v/>
      </c>
      <c r="AW47" t="str">
        <f>IF('All Running Order'!BK51="","",'All Running Order'!BK51)</f>
        <v/>
      </c>
      <c r="AX47" t="str">
        <f>IF('All Running Order'!BL51="","",'All Running Order'!BL51)</f>
        <v/>
      </c>
      <c r="AY47" t="str">
        <f>IF('All Running Order'!BM51="","",'All Running Order'!BM51)</f>
        <v/>
      </c>
      <c r="AZ47" t="str">
        <f>IF('All Running Order'!BN51="","",'All Running Order'!BN51)</f>
        <v/>
      </c>
      <c r="BA47" t="str">
        <f>IF('All Running Order'!BO51="","",'All Running Order'!BO51)</f>
        <v/>
      </c>
      <c r="BB47" t="str">
        <f>IF('All Running Order'!BP51="","",'All Running Order'!BP51)</f>
        <v/>
      </c>
      <c r="BC47" t="str">
        <f>IF('All Running Order'!BQ51="","",'All Running Order'!BQ51)</f>
        <v/>
      </c>
      <c r="BD47" t="str">
        <f>IF('All Running Order'!BR51="","",'All Running Order'!BR51)</f>
        <v/>
      </c>
      <c r="BE47" t="str">
        <f>IF('All Running Order'!BS51="","",'All Running Order'!BS51)</f>
        <v/>
      </c>
      <c r="BF47" t="str">
        <f>IF('All Running Order'!BT51="","",'All Running Order'!BT51)</f>
        <v/>
      </c>
    </row>
    <row r="48" spans="1:58" x14ac:dyDescent="0.45">
      <c r="A48">
        <f>'All Running Order'!B52</f>
        <v>48</v>
      </c>
      <c r="B48" t="str">
        <f>IF('All Running Order'!C52="","",'All Running Order'!C52)</f>
        <v/>
      </c>
      <c r="C48" t="str">
        <f>IF('All Running Order'!D52="","",'All Running Order'!D52)</f>
        <v/>
      </c>
      <c r="D48" t="str">
        <f>IF('All Running Order'!E52="","",'All Running Order'!E52)</f>
        <v/>
      </c>
      <c r="E48" t="str">
        <f>IF('All Running Order'!F52="","",'All Running Order'!F52)</f>
        <v/>
      </c>
      <c r="F48" t="str">
        <f>IF('All Running Order'!G52="","",'All Running Order'!G52)</f>
        <v/>
      </c>
      <c r="G48" t="str">
        <f>IF('All Running Order'!H52="","",'All Running Order'!H52)</f>
        <v/>
      </c>
      <c r="I48" t="str">
        <f>IF('All Running Order'!P52="","",'All Running Order'!P52)</f>
        <v/>
      </c>
      <c r="J48" t="str">
        <f>IF('All Running Order'!Q52="","",'All Running Order'!Q52)</f>
        <v/>
      </c>
      <c r="K48" t="str">
        <f>IF('All Running Order'!R52="","",'All Running Order'!R52)</f>
        <v/>
      </c>
      <c r="L48" t="str">
        <f>IF('All Running Order'!S52="","",'All Running Order'!S52)</f>
        <v/>
      </c>
      <c r="M48" t="str">
        <f>IF('All Running Order'!T52="","",'All Running Order'!T52)</f>
        <v/>
      </c>
      <c r="N48" t="str">
        <f>IF('All Running Order'!U52="","",'All Running Order'!U52)</f>
        <v/>
      </c>
      <c r="O48" t="str">
        <f>IF('All Running Order'!V52="","",'All Running Order'!V52)</f>
        <v/>
      </c>
      <c r="P48" t="str">
        <f>IF('All Running Order'!W52="","",'All Running Order'!W52)</f>
        <v/>
      </c>
      <c r="Q48" t="str">
        <f>IF('All Running Order'!X52="","",'All Running Order'!X52)</f>
        <v/>
      </c>
      <c r="R48" t="str">
        <f>IF('All Running Order'!Y52="","",'All Running Order'!Y52)</f>
        <v/>
      </c>
      <c r="S48" t="str">
        <f>IF('All Running Order'!AA52="","",'All Running Order'!AA52)</f>
        <v/>
      </c>
      <c r="T48" t="str">
        <f>IF('All Running Order'!AB52="","",'All Running Order'!AB52)</f>
        <v/>
      </c>
      <c r="U48" t="str">
        <f>IF('All Running Order'!AC52="","",'All Running Order'!AC52)</f>
        <v/>
      </c>
      <c r="V48" t="str">
        <f>IF('All Running Order'!AD52="","",'All Running Order'!AD52)</f>
        <v/>
      </c>
      <c r="W48" t="str">
        <f>IF('All Running Order'!AE52="","",'All Running Order'!AE52)</f>
        <v/>
      </c>
      <c r="X48" t="str">
        <f>IF('All Running Order'!AF52="","",'All Running Order'!AF52)</f>
        <v/>
      </c>
      <c r="Y48" t="str">
        <f>IF('All Running Order'!AG52="","",'All Running Order'!AG52)</f>
        <v/>
      </c>
      <c r="Z48" t="str">
        <f>IF('All Running Order'!AH52="","",'All Running Order'!AH52)</f>
        <v/>
      </c>
      <c r="AA48" t="str">
        <f>IF('All Running Order'!AI52="","",'All Running Order'!AI52)</f>
        <v/>
      </c>
      <c r="AB48" t="str">
        <f>IF('All Running Order'!AJ52="","",'All Running Order'!AJ52)</f>
        <v/>
      </c>
      <c r="AC48" t="str">
        <f>IF('All Running Order'!AM52="","",'All Running Order'!AM52)</f>
        <v/>
      </c>
      <c r="AD48" t="str">
        <f>IF('All Running Order'!AN52="","",'All Running Order'!AN52)</f>
        <v/>
      </c>
      <c r="AE48" t="str">
        <f>IF('All Running Order'!AO52="","",'All Running Order'!AO52)</f>
        <v/>
      </c>
      <c r="AF48" t="str">
        <f>IF('All Running Order'!AP52="","",'All Running Order'!AP52)</f>
        <v/>
      </c>
      <c r="AG48" t="str">
        <f>IF('All Running Order'!AQ52="","",'All Running Order'!AQ52)</f>
        <v/>
      </c>
      <c r="AH48" t="str">
        <f>IF('All Running Order'!AR52="","",'All Running Order'!AR52)</f>
        <v/>
      </c>
      <c r="AI48" t="str">
        <f>IF('All Running Order'!AS52="","",'All Running Order'!AS52)</f>
        <v/>
      </c>
      <c r="AJ48" t="str">
        <f>IF('All Running Order'!AT52="","",'All Running Order'!AT52)</f>
        <v/>
      </c>
      <c r="AK48" t="str">
        <f>IF('All Running Order'!AU52="","",'All Running Order'!AU52)</f>
        <v/>
      </c>
      <c r="AL48" t="str">
        <f>IF('All Running Order'!AV52="","",'All Running Order'!AV52)</f>
        <v/>
      </c>
      <c r="AM48" t="str">
        <f>IF('All Running Order'!AY52="","",'All Running Order'!AY52)</f>
        <v/>
      </c>
      <c r="AN48" t="str">
        <f>IF('All Running Order'!AZ52="","",'All Running Order'!AZ52)</f>
        <v/>
      </c>
      <c r="AO48" t="str">
        <f>IF('All Running Order'!BA52="","",'All Running Order'!BA52)</f>
        <v/>
      </c>
      <c r="AP48" t="str">
        <f>IF('All Running Order'!BB52="","",'All Running Order'!BB52)</f>
        <v/>
      </c>
      <c r="AQ48" t="str">
        <f>IF('All Running Order'!BC52="","",'All Running Order'!BC52)</f>
        <v/>
      </c>
      <c r="AR48" t="str">
        <f>IF('All Running Order'!BD52="","",'All Running Order'!BD52)</f>
        <v/>
      </c>
      <c r="AS48" t="str">
        <f>IF('All Running Order'!BE52="","",'All Running Order'!BE52)</f>
        <v/>
      </c>
      <c r="AT48" t="str">
        <f>IF('All Running Order'!BF52="","",'All Running Order'!BF52)</f>
        <v/>
      </c>
      <c r="AU48" t="str">
        <f>IF('All Running Order'!BG52="","",'All Running Order'!BG52)</f>
        <v/>
      </c>
      <c r="AV48" t="str">
        <f>IF('All Running Order'!BH52="","",'All Running Order'!BH52)</f>
        <v/>
      </c>
      <c r="AW48" t="str">
        <f>IF('All Running Order'!BK52="","",'All Running Order'!BK52)</f>
        <v/>
      </c>
      <c r="AX48" t="str">
        <f>IF('All Running Order'!BL52="","",'All Running Order'!BL52)</f>
        <v/>
      </c>
      <c r="AY48" t="str">
        <f>IF('All Running Order'!BM52="","",'All Running Order'!BM52)</f>
        <v/>
      </c>
      <c r="AZ48" t="str">
        <f>IF('All Running Order'!BN52="","",'All Running Order'!BN52)</f>
        <v/>
      </c>
      <c r="BA48" t="str">
        <f>IF('All Running Order'!BO52="","",'All Running Order'!BO52)</f>
        <v/>
      </c>
      <c r="BB48" t="str">
        <f>IF('All Running Order'!BP52="","",'All Running Order'!BP52)</f>
        <v/>
      </c>
      <c r="BC48" t="str">
        <f>IF('All Running Order'!BQ52="","",'All Running Order'!BQ52)</f>
        <v/>
      </c>
      <c r="BD48" t="str">
        <f>IF('All Running Order'!BR52="","",'All Running Order'!BR52)</f>
        <v/>
      </c>
      <c r="BE48" t="str">
        <f>IF('All Running Order'!BS52="","",'All Running Order'!BS52)</f>
        <v/>
      </c>
      <c r="BF48" t="str">
        <f>IF('All Running Order'!BT52="","",'All Running Order'!BT52)</f>
        <v/>
      </c>
    </row>
    <row r="49" spans="1:58" x14ac:dyDescent="0.45">
      <c r="A49">
        <f>'All Running Order'!B53</f>
        <v>49</v>
      </c>
      <c r="B49" t="str">
        <f>IF('All Running Order'!C53="","",'All Running Order'!C53)</f>
        <v/>
      </c>
      <c r="C49" t="str">
        <f>IF('All Running Order'!D53="","",'All Running Order'!D53)</f>
        <v/>
      </c>
      <c r="D49" t="str">
        <f>IF('All Running Order'!E53="","",'All Running Order'!E53)</f>
        <v/>
      </c>
      <c r="E49" t="str">
        <f>IF('All Running Order'!F53="","",'All Running Order'!F53)</f>
        <v/>
      </c>
      <c r="F49" t="str">
        <f>IF('All Running Order'!G53="","",'All Running Order'!G53)</f>
        <v/>
      </c>
      <c r="G49" t="str">
        <f>IF('All Running Order'!H53="","",'All Running Order'!H53)</f>
        <v/>
      </c>
      <c r="I49" t="str">
        <f>IF('All Running Order'!P53="","",'All Running Order'!P53)</f>
        <v/>
      </c>
      <c r="J49" t="str">
        <f>IF('All Running Order'!Q53="","",'All Running Order'!Q53)</f>
        <v/>
      </c>
      <c r="K49" t="str">
        <f>IF('All Running Order'!R53="","",'All Running Order'!R53)</f>
        <v/>
      </c>
      <c r="L49" t="str">
        <f>IF('All Running Order'!S53="","",'All Running Order'!S53)</f>
        <v/>
      </c>
      <c r="M49" t="str">
        <f>IF('All Running Order'!T53="","",'All Running Order'!T53)</f>
        <v/>
      </c>
      <c r="N49" t="str">
        <f>IF('All Running Order'!U53="","",'All Running Order'!U53)</f>
        <v/>
      </c>
      <c r="O49" t="str">
        <f>IF('All Running Order'!V53="","",'All Running Order'!V53)</f>
        <v/>
      </c>
      <c r="P49" t="str">
        <f>IF('All Running Order'!W53="","",'All Running Order'!W53)</f>
        <v/>
      </c>
      <c r="Q49" t="str">
        <f>IF('All Running Order'!X53="","",'All Running Order'!X53)</f>
        <v/>
      </c>
      <c r="R49" t="str">
        <f>IF('All Running Order'!Y53="","",'All Running Order'!Y53)</f>
        <v/>
      </c>
      <c r="S49" t="str">
        <f>IF('All Running Order'!AA53="","",'All Running Order'!AA53)</f>
        <v/>
      </c>
      <c r="T49" t="str">
        <f>IF('All Running Order'!AB53="","",'All Running Order'!AB53)</f>
        <v/>
      </c>
      <c r="U49" t="str">
        <f>IF('All Running Order'!AC53="","",'All Running Order'!AC53)</f>
        <v/>
      </c>
      <c r="V49" t="str">
        <f>IF('All Running Order'!AD53="","",'All Running Order'!AD53)</f>
        <v/>
      </c>
      <c r="W49" t="str">
        <f>IF('All Running Order'!AE53="","",'All Running Order'!AE53)</f>
        <v/>
      </c>
      <c r="X49" t="str">
        <f>IF('All Running Order'!AF53="","",'All Running Order'!AF53)</f>
        <v/>
      </c>
      <c r="Y49" t="str">
        <f>IF('All Running Order'!AG53="","",'All Running Order'!AG53)</f>
        <v/>
      </c>
      <c r="Z49" t="str">
        <f>IF('All Running Order'!AH53="","",'All Running Order'!AH53)</f>
        <v/>
      </c>
      <c r="AA49" t="str">
        <f>IF('All Running Order'!AI53="","",'All Running Order'!AI53)</f>
        <v/>
      </c>
      <c r="AB49" t="str">
        <f>IF('All Running Order'!AJ53="","",'All Running Order'!AJ53)</f>
        <v/>
      </c>
      <c r="AC49" t="str">
        <f>IF('All Running Order'!AM53="","",'All Running Order'!AM53)</f>
        <v/>
      </c>
      <c r="AD49" t="str">
        <f>IF('All Running Order'!AN53="","",'All Running Order'!AN53)</f>
        <v/>
      </c>
      <c r="AE49" t="str">
        <f>IF('All Running Order'!AO53="","",'All Running Order'!AO53)</f>
        <v/>
      </c>
      <c r="AF49" t="str">
        <f>IF('All Running Order'!AP53="","",'All Running Order'!AP53)</f>
        <v/>
      </c>
      <c r="AG49" t="str">
        <f>IF('All Running Order'!AQ53="","",'All Running Order'!AQ53)</f>
        <v/>
      </c>
      <c r="AH49" t="str">
        <f>IF('All Running Order'!AR53="","",'All Running Order'!AR53)</f>
        <v/>
      </c>
      <c r="AI49" t="str">
        <f>IF('All Running Order'!AS53="","",'All Running Order'!AS53)</f>
        <v/>
      </c>
      <c r="AJ49" t="str">
        <f>IF('All Running Order'!AT53="","",'All Running Order'!AT53)</f>
        <v/>
      </c>
      <c r="AK49" t="str">
        <f>IF('All Running Order'!AU53="","",'All Running Order'!AU53)</f>
        <v/>
      </c>
      <c r="AL49" t="str">
        <f>IF('All Running Order'!AV53="","",'All Running Order'!AV53)</f>
        <v/>
      </c>
      <c r="AM49" t="str">
        <f>IF('All Running Order'!AY53="","",'All Running Order'!AY53)</f>
        <v/>
      </c>
      <c r="AN49" t="str">
        <f>IF('All Running Order'!AZ53="","",'All Running Order'!AZ53)</f>
        <v/>
      </c>
      <c r="AO49" t="str">
        <f>IF('All Running Order'!BA53="","",'All Running Order'!BA53)</f>
        <v/>
      </c>
      <c r="AP49" t="str">
        <f>IF('All Running Order'!BB53="","",'All Running Order'!BB53)</f>
        <v/>
      </c>
      <c r="AQ49" t="str">
        <f>IF('All Running Order'!BC53="","",'All Running Order'!BC53)</f>
        <v/>
      </c>
      <c r="AR49" t="str">
        <f>IF('All Running Order'!BD53="","",'All Running Order'!BD53)</f>
        <v/>
      </c>
      <c r="AS49" t="str">
        <f>IF('All Running Order'!BE53="","",'All Running Order'!BE53)</f>
        <v/>
      </c>
      <c r="AT49" t="str">
        <f>IF('All Running Order'!BF53="","",'All Running Order'!BF53)</f>
        <v/>
      </c>
      <c r="AU49" t="str">
        <f>IF('All Running Order'!BG53="","",'All Running Order'!BG53)</f>
        <v/>
      </c>
      <c r="AV49" t="str">
        <f>IF('All Running Order'!BH53="","",'All Running Order'!BH53)</f>
        <v/>
      </c>
      <c r="AW49" t="str">
        <f>IF('All Running Order'!BK53="","",'All Running Order'!BK53)</f>
        <v/>
      </c>
      <c r="AX49" t="str">
        <f>IF('All Running Order'!BL53="","",'All Running Order'!BL53)</f>
        <v/>
      </c>
      <c r="AY49" t="str">
        <f>IF('All Running Order'!BM53="","",'All Running Order'!BM53)</f>
        <v/>
      </c>
      <c r="AZ49" t="str">
        <f>IF('All Running Order'!BN53="","",'All Running Order'!BN53)</f>
        <v/>
      </c>
      <c r="BA49" t="str">
        <f>IF('All Running Order'!BO53="","",'All Running Order'!BO53)</f>
        <v/>
      </c>
      <c r="BB49" t="str">
        <f>IF('All Running Order'!BP53="","",'All Running Order'!BP53)</f>
        <v/>
      </c>
      <c r="BC49" t="str">
        <f>IF('All Running Order'!BQ53="","",'All Running Order'!BQ53)</f>
        <v/>
      </c>
      <c r="BD49" t="str">
        <f>IF('All Running Order'!BR53="","",'All Running Order'!BR53)</f>
        <v/>
      </c>
      <c r="BE49" t="str">
        <f>IF('All Running Order'!BS53="","",'All Running Order'!BS53)</f>
        <v/>
      </c>
      <c r="BF49" t="str">
        <f>IF('All Running Order'!BT53="","",'All Running Order'!BT53)</f>
        <v/>
      </c>
    </row>
    <row r="50" spans="1:58" x14ac:dyDescent="0.45">
      <c r="A50">
        <f>'All Running Order'!B54</f>
        <v>50</v>
      </c>
      <c r="B50" t="str">
        <f>IF('All Running Order'!C54="","",'All Running Order'!C54)</f>
        <v/>
      </c>
      <c r="C50" t="str">
        <f>IF('All Running Order'!D54="","",'All Running Order'!D54)</f>
        <v/>
      </c>
      <c r="D50" t="str">
        <f>IF('All Running Order'!E54="","",'All Running Order'!E54)</f>
        <v/>
      </c>
      <c r="E50" t="str">
        <f>IF('All Running Order'!F54="","",'All Running Order'!F54)</f>
        <v/>
      </c>
      <c r="F50" t="str">
        <f>IF('All Running Order'!G54="","",'All Running Order'!G54)</f>
        <v/>
      </c>
      <c r="G50" t="str">
        <f>IF('All Running Order'!H54="","",'All Running Order'!H54)</f>
        <v/>
      </c>
      <c r="I50" t="str">
        <f>IF('All Running Order'!P54="","",'All Running Order'!P54)</f>
        <v/>
      </c>
      <c r="J50" t="str">
        <f>IF('All Running Order'!Q54="","",'All Running Order'!Q54)</f>
        <v/>
      </c>
      <c r="K50" t="str">
        <f>IF('All Running Order'!R54="","",'All Running Order'!R54)</f>
        <v/>
      </c>
      <c r="L50" t="str">
        <f>IF('All Running Order'!S54="","",'All Running Order'!S54)</f>
        <v/>
      </c>
      <c r="M50" t="str">
        <f>IF('All Running Order'!T54="","",'All Running Order'!T54)</f>
        <v/>
      </c>
      <c r="N50" t="str">
        <f>IF('All Running Order'!U54="","",'All Running Order'!U54)</f>
        <v/>
      </c>
      <c r="O50" t="str">
        <f>IF('All Running Order'!V54="","",'All Running Order'!V54)</f>
        <v/>
      </c>
      <c r="P50" t="str">
        <f>IF('All Running Order'!W54="","",'All Running Order'!W54)</f>
        <v/>
      </c>
      <c r="Q50" t="str">
        <f>IF('All Running Order'!X54="","",'All Running Order'!X54)</f>
        <v/>
      </c>
      <c r="R50" t="str">
        <f>IF('All Running Order'!Y54="","",'All Running Order'!Y54)</f>
        <v/>
      </c>
      <c r="S50" t="str">
        <f>IF('All Running Order'!AA54="","",'All Running Order'!AA54)</f>
        <v/>
      </c>
      <c r="T50" t="str">
        <f>IF('All Running Order'!AB54="","",'All Running Order'!AB54)</f>
        <v/>
      </c>
      <c r="U50" t="str">
        <f>IF('All Running Order'!AC54="","",'All Running Order'!AC54)</f>
        <v/>
      </c>
      <c r="V50" t="str">
        <f>IF('All Running Order'!AD54="","",'All Running Order'!AD54)</f>
        <v/>
      </c>
      <c r="W50" t="str">
        <f>IF('All Running Order'!AE54="","",'All Running Order'!AE54)</f>
        <v/>
      </c>
      <c r="X50" t="str">
        <f>IF('All Running Order'!AF54="","",'All Running Order'!AF54)</f>
        <v/>
      </c>
      <c r="Y50" t="str">
        <f>IF('All Running Order'!AG54="","",'All Running Order'!AG54)</f>
        <v/>
      </c>
      <c r="Z50" t="str">
        <f>IF('All Running Order'!AH54="","",'All Running Order'!AH54)</f>
        <v/>
      </c>
      <c r="AA50" t="str">
        <f>IF('All Running Order'!AI54="","",'All Running Order'!AI54)</f>
        <v/>
      </c>
      <c r="AB50" t="str">
        <f>IF('All Running Order'!AJ54="","",'All Running Order'!AJ54)</f>
        <v/>
      </c>
      <c r="AC50" t="str">
        <f>IF('All Running Order'!AM54="","",'All Running Order'!AM54)</f>
        <v/>
      </c>
      <c r="AD50" t="str">
        <f>IF('All Running Order'!AN54="","",'All Running Order'!AN54)</f>
        <v/>
      </c>
      <c r="AE50" t="str">
        <f>IF('All Running Order'!AO54="","",'All Running Order'!AO54)</f>
        <v/>
      </c>
      <c r="AF50" t="str">
        <f>IF('All Running Order'!AP54="","",'All Running Order'!AP54)</f>
        <v/>
      </c>
      <c r="AG50" t="str">
        <f>IF('All Running Order'!AQ54="","",'All Running Order'!AQ54)</f>
        <v/>
      </c>
      <c r="AH50" t="str">
        <f>IF('All Running Order'!AR54="","",'All Running Order'!AR54)</f>
        <v/>
      </c>
      <c r="AI50" t="str">
        <f>IF('All Running Order'!AS54="","",'All Running Order'!AS54)</f>
        <v/>
      </c>
      <c r="AJ50" t="str">
        <f>IF('All Running Order'!AT54="","",'All Running Order'!AT54)</f>
        <v/>
      </c>
      <c r="AK50" t="str">
        <f>IF('All Running Order'!AU54="","",'All Running Order'!AU54)</f>
        <v/>
      </c>
      <c r="AL50" t="str">
        <f>IF('All Running Order'!AV54="","",'All Running Order'!AV54)</f>
        <v/>
      </c>
      <c r="AM50" t="str">
        <f>IF('All Running Order'!AY54="","",'All Running Order'!AY54)</f>
        <v/>
      </c>
      <c r="AN50" t="str">
        <f>IF('All Running Order'!AZ54="","",'All Running Order'!AZ54)</f>
        <v/>
      </c>
      <c r="AO50" t="str">
        <f>IF('All Running Order'!BA54="","",'All Running Order'!BA54)</f>
        <v/>
      </c>
      <c r="AP50" t="str">
        <f>IF('All Running Order'!BB54="","",'All Running Order'!BB54)</f>
        <v/>
      </c>
      <c r="AQ50" t="str">
        <f>IF('All Running Order'!BC54="","",'All Running Order'!BC54)</f>
        <v/>
      </c>
      <c r="AR50" t="str">
        <f>IF('All Running Order'!BD54="","",'All Running Order'!BD54)</f>
        <v/>
      </c>
      <c r="AS50" t="str">
        <f>IF('All Running Order'!BE54="","",'All Running Order'!BE54)</f>
        <v/>
      </c>
      <c r="AT50" t="str">
        <f>IF('All Running Order'!BF54="","",'All Running Order'!BF54)</f>
        <v/>
      </c>
      <c r="AU50" t="str">
        <f>IF('All Running Order'!BG54="","",'All Running Order'!BG54)</f>
        <v/>
      </c>
      <c r="AV50" t="str">
        <f>IF('All Running Order'!BH54="","",'All Running Order'!BH54)</f>
        <v/>
      </c>
      <c r="AW50" t="str">
        <f>IF('All Running Order'!BK54="","",'All Running Order'!BK54)</f>
        <v/>
      </c>
      <c r="AX50" t="str">
        <f>IF('All Running Order'!BL54="","",'All Running Order'!BL54)</f>
        <v/>
      </c>
      <c r="AY50" t="str">
        <f>IF('All Running Order'!BM54="","",'All Running Order'!BM54)</f>
        <v/>
      </c>
      <c r="AZ50" t="str">
        <f>IF('All Running Order'!BN54="","",'All Running Order'!BN54)</f>
        <v/>
      </c>
      <c r="BA50" t="str">
        <f>IF('All Running Order'!BO54="","",'All Running Order'!BO54)</f>
        <v/>
      </c>
      <c r="BB50" t="str">
        <f>IF('All Running Order'!BP54="","",'All Running Order'!BP54)</f>
        <v/>
      </c>
      <c r="BC50" t="str">
        <f>IF('All Running Order'!BQ54="","",'All Running Order'!BQ54)</f>
        <v/>
      </c>
      <c r="BD50" t="str">
        <f>IF('All Running Order'!BR54="","",'All Running Order'!BR54)</f>
        <v/>
      </c>
      <c r="BE50" t="str">
        <f>IF('All Running Order'!BS54="","",'All Running Order'!BS54)</f>
        <v/>
      </c>
      <c r="BF50" t="str">
        <f>IF('All Running Order'!BT54="","",'All Running Order'!BT54)</f>
        <v/>
      </c>
    </row>
    <row r="51" spans="1:58" x14ac:dyDescent="0.45">
      <c r="A51">
        <f>'All Running Order'!B55</f>
        <v>51</v>
      </c>
      <c r="B51" t="str">
        <f>IF('All Running Order'!C55="","",'All Running Order'!C55)</f>
        <v/>
      </c>
      <c r="C51" t="str">
        <f>IF('All Running Order'!D55="","",'All Running Order'!D55)</f>
        <v/>
      </c>
      <c r="D51" t="str">
        <f>IF('All Running Order'!E55="","",'All Running Order'!E55)</f>
        <v/>
      </c>
      <c r="E51" t="str">
        <f>IF('All Running Order'!F55="","",'All Running Order'!F55)</f>
        <v/>
      </c>
      <c r="F51" t="str">
        <f>IF('All Running Order'!G55="","",'All Running Order'!G55)</f>
        <v/>
      </c>
      <c r="G51" t="str">
        <f>IF('All Running Order'!H55="","",'All Running Order'!H55)</f>
        <v/>
      </c>
      <c r="I51" t="str">
        <f>IF('All Running Order'!P55="","",'All Running Order'!P55)</f>
        <v/>
      </c>
      <c r="J51" t="str">
        <f>IF('All Running Order'!Q55="","",'All Running Order'!Q55)</f>
        <v/>
      </c>
      <c r="K51" t="str">
        <f>IF('All Running Order'!R55="","",'All Running Order'!R55)</f>
        <v/>
      </c>
      <c r="L51" t="str">
        <f>IF('All Running Order'!S55="","",'All Running Order'!S55)</f>
        <v/>
      </c>
      <c r="M51" t="str">
        <f>IF('All Running Order'!T55="","",'All Running Order'!T55)</f>
        <v/>
      </c>
      <c r="N51" t="str">
        <f>IF('All Running Order'!U55="","",'All Running Order'!U55)</f>
        <v/>
      </c>
      <c r="O51" t="str">
        <f>IF('All Running Order'!V55="","",'All Running Order'!V55)</f>
        <v/>
      </c>
      <c r="P51" t="str">
        <f>IF('All Running Order'!W55="","",'All Running Order'!W55)</f>
        <v/>
      </c>
      <c r="Q51" t="str">
        <f>IF('All Running Order'!X55="","",'All Running Order'!X55)</f>
        <v/>
      </c>
      <c r="R51" t="str">
        <f>IF('All Running Order'!Y55="","",'All Running Order'!Y55)</f>
        <v/>
      </c>
      <c r="S51" t="str">
        <f>IF('All Running Order'!AA55="","",'All Running Order'!AA55)</f>
        <v/>
      </c>
      <c r="T51" t="str">
        <f>IF('All Running Order'!AB55="","",'All Running Order'!AB55)</f>
        <v/>
      </c>
      <c r="U51" t="str">
        <f>IF('All Running Order'!AC55="","",'All Running Order'!AC55)</f>
        <v/>
      </c>
      <c r="V51" t="str">
        <f>IF('All Running Order'!AD55="","",'All Running Order'!AD55)</f>
        <v/>
      </c>
      <c r="W51" t="str">
        <f>IF('All Running Order'!AE55="","",'All Running Order'!AE55)</f>
        <v/>
      </c>
      <c r="X51" t="str">
        <f>IF('All Running Order'!AF55="","",'All Running Order'!AF55)</f>
        <v/>
      </c>
      <c r="Y51" t="str">
        <f>IF('All Running Order'!AG55="","",'All Running Order'!AG55)</f>
        <v/>
      </c>
      <c r="Z51" t="str">
        <f>IF('All Running Order'!AH55="","",'All Running Order'!AH55)</f>
        <v/>
      </c>
      <c r="AA51" t="str">
        <f>IF('All Running Order'!AI55="","",'All Running Order'!AI55)</f>
        <v/>
      </c>
      <c r="AB51" t="str">
        <f>IF('All Running Order'!AJ55="","",'All Running Order'!AJ55)</f>
        <v/>
      </c>
      <c r="AC51" t="str">
        <f>IF('All Running Order'!AM55="","",'All Running Order'!AM55)</f>
        <v/>
      </c>
      <c r="AD51" t="str">
        <f>IF('All Running Order'!AN55="","",'All Running Order'!AN55)</f>
        <v/>
      </c>
      <c r="AE51" t="str">
        <f>IF('All Running Order'!AO55="","",'All Running Order'!AO55)</f>
        <v/>
      </c>
      <c r="AF51" t="str">
        <f>IF('All Running Order'!AP55="","",'All Running Order'!AP55)</f>
        <v/>
      </c>
      <c r="AG51" t="str">
        <f>IF('All Running Order'!AQ55="","",'All Running Order'!AQ55)</f>
        <v/>
      </c>
      <c r="AH51" t="str">
        <f>IF('All Running Order'!AR55="","",'All Running Order'!AR55)</f>
        <v/>
      </c>
      <c r="AI51" t="str">
        <f>IF('All Running Order'!AS55="","",'All Running Order'!AS55)</f>
        <v/>
      </c>
      <c r="AJ51" t="str">
        <f>IF('All Running Order'!AT55="","",'All Running Order'!AT55)</f>
        <v/>
      </c>
      <c r="AK51" t="str">
        <f>IF('All Running Order'!AU55="","",'All Running Order'!AU55)</f>
        <v/>
      </c>
      <c r="AL51" t="str">
        <f>IF('All Running Order'!AV55="","",'All Running Order'!AV55)</f>
        <v/>
      </c>
      <c r="AM51" t="str">
        <f>IF('All Running Order'!AY55="","",'All Running Order'!AY55)</f>
        <v/>
      </c>
      <c r="AN51" t="str">
        <f>IF('All Running Order'!AZ55="","",'All Running Order'!AZ55)</f>
        <v/>
      </c>
      <c r="AO51" t="str">
        <f>IF('All Running Order'!BA55="","",'All Running Order'!BA55)</f>
        <v/>
      </c>
      <c r="AP51" t="str">
        <f>IF('All Running Order'!BB55="","",'All Running Order'!BB55)</f>
        <v/>
      </c>
      <c r="AQ51" t="str">
        <f>IF('All Running Order'!BC55="","",'All Running Order'!BC55)</f>
        <v/>
      </c>
      <c r="AR51" t="str">
        <f>IF('All Running Order'!BD55="","",'All Running Order'!BD55)</f>
        <v/>
      </c>
      <c r="AS51" t="str">
        <f>IF('All Running Order'!BE55="","",'All Running Order'!BE55)</f>
        <v/>
      </c>
      <c r="AT51" t="str">
        <f>IF('All Running Order'!BF55="","",'All Running Order'!BF55)</f>
        <v/>
      </c>
      <c r="AU51" t="str">
        <f>IF('All Running Order'!BG55="","",'All Running Order'!BG55)</f>
        <v/>
      </c>
      <c r="AV51" t="str">
        <f>IF('All Running Order'!BH55="","",'All Running Order'!BH55)</f>
        <v/>
      </c>
      <c r="AW51" t="str">
        <f>IF('All Running Order'!BK55="","",'All Running Order'!BK55)</f>
        <v/>
      </c>
      <c r="AX51" t="str">
        <f>IF('All Running Order'!BL55="","",'All Running Order'!BL55)</f>
        <v/>
      </c>
      <c r="AY51" t="str">
        <f>IF('All Running Order'!BM55="","",'All Running Order'!BM55)</f>
        <v/>
      </c>
      <c r="AZ51" t="str">
        <f>IF('All Running Order'!BN55="","",'All Running Order'!BN55)</f>
        <v/>
      </c>
      <c r="BA51" t="str">
        <f>IF('All Running Order'!BO55="","",'All Running Order'!BO55)</f>
        <v/>
      </c>
      <c r="BB51" t="str">
        <f>IF('All Running Order'!BP55="","",'All Running Order'!BP55)</f>
        <v/>
      </c>
      <c r="BC51" t="str">
        <f>IF('All Running Order'!BQ55="","",'All Running Order'!BQ55)</f>
        <v/>
      </c>
      <c r="BD51" t="str">
        <f>IF('All Running Order'!BR55="","",'All Running Order'!BR55)</f>
        <v/>
      </c>
      <c r="BE51" t="str">
        <f>IF('All Running Order'!BS55="","",'All Running Order'!BS55)</f>
        <v/>
      </c>
      <c r="BF51" t="str">
        <f>IF('All Running Order'!BT55="","",'All Running Order'!BT55)</f>
        <v/>
      </c>
    </row>
    <row r="52" spans="1:58" x14ac:dyDescent="0.45">
      <c r="A52">
        <f>'All Running Order'!B56</f>
        <v>52</v>
      </c>
      <c r="B52" t="str">
        <f>IF('All Running Order'!C56="","",'All Running Order'!C56)</f>
        <v/>
      </c>
      <c r="C52" t="str">
        <f>IF('All Running Order'!D56="","",'All Running Order'!D56)</f>
        <v/>
      </c>
      <c r="D52" t="str">
        <f>IF('All Running Order'!E56="","",'All Running Order'!E56)</f>
        <v/>
      </c>
      <c r="E52" t="str">
        <f>IF('All Running Order'!F56="","",'All Running Order'!F56)</f>
        <v/>
      </c>
      <c r="F52" t="str">
        <f>IF('All Running Order'!G56="","",'All Running Order'!G56)</f>
        <v/>
      </c>
      <c r="G52" t="str">
        <f>IF('All Running Order'!H56="","",'All Running Order'!H56)</f>
        <v/>
      </c>
      <c r="I52" t="str">
        <f>IF('All Running Order'!P56="","",'All Running Order'!P56)</f>
        <v/>
      </c>
      <c r="J52" t="str">
        <f>IF('All Running Order'!Q56="","",'All Running Order'!Q56)</f>
        <v/>
      </c>
      <c r="K52" t="str">
        <f>IF('All Running Order'!R56="","",'All Running Order'!R56)</f>
        <v/>
      </c>
      <c r="L52" t="str">
        <f>IF('All Running Order'!S56="","",'All Running Order'!S56)</f>
        <v/>
      </c>
      <c r="M52" t="str">
        <f>IF('All Running Order'!T56="","",'All Running Order'!T56)</f>
        <v/>
      </c>
      <c r="N52" t="str">
        <f>IF('All Running Order'!U56="","",'All Running Order'!U56)</f>
        <v/>
      </c>
      <c r="O52" t="str">
        <f>IF('All Running Order'!V56="","",'All Running Order'!V56)</f>
        <v/>
      </c>
      <c r="P52" t="str">
        <f>IF('All Running Order'!W56="","",'All Running Order'!W56)</f>
        <v/>
      </c>
      <c r="Q52" t="str">
        <f>IF('All Running Order'!X56="","",'All Running Order'!X56)</f>
        <v/>
      </c>
      <c r="R52" t="str">
        <f>IF('All Running Order'!Y56="","",'All Running Order'!Y56)</f>
        <v/>
      </c>
      <c r="S52" t="str">
        <f>IF('All Running Order'!AA56="","",'All Running Order'!AA56)</f>
        <v/>
      </c>
      <c r="T52" t="str">
        <f>IF('All Running Order'!AB56="","",'All Running Order'!AB56)</f>
        <v/>
      </c>
      <c r="U52" t="str">
        <f>IF('All Running Order'!AC56="","",'All Running Order'!AC56)</f>
        <v/>
      </c>
      <c r="V52" t="str">
        <f>IF('All Running Order'!AD56="","",'All Running Order'!AD56)</f>
        <v/>
      </c>
      <c r="W52" t="str">
        <f>IF('All Running Order'!AE56="","",'All Running Order'!AE56)</f>
        <v/>
      </c>
      <c r="X52" t="str">
        <f>IF('All Running Order'!AF56="","",'All Running Order'!AF56)</f>
        <v/>
      </c>
      <c r="Y52" t="str">
        <f>IF('All Running Order'!AG56="","",'All Running Order'!AG56)</f>
        <v/>
      </c>
      <c r="Z52" t="str">
        <f>IF('All Running Order'!AH56="","",'All Running Order'!AH56)</f>
        <v/>
      </c>
      <c r="AA52" t="str">
        <f>IF('All Running Order'!AI56="","",'All Running Order'!AI56)</f>
        <v/>
      </c>
      <c r="AB52" t="str">
        <f>IF('All Running Order'!AJ56="","",'All Running Order'!AJ56)</f>
        <v/>
      </c>
      <c r="AC52" t="str">
        <f>IF('All Running Order'!AM56="","",'All Running Order'!AM56)</f>
        <v/>
      </c>
      <c r="AD52" t="str">
        <f>IF('All Running Order'!AN56="","",'All Running Order'!AN56)</f>
        <v/>
      </c>
      <c r="AE52" t="str">
        <f>IF('All Running Order'!AO56="","",'All Running Order'!AO56)</f>
        <v/>
      </c>
      <c r="AF52" t="str">
        <f>IF('All Running Order'!AP56="","",'All Running Order'!AP56)</f>
        <v/>
      </c>
      <c r="AG52" t="str">
        <f>IF('All Running Order'!AQ56="","",'All Running Order'!AQ56)</f>
        <v/>
      </c>
      <c r="AH52" t="str">
        <f>IF('All Running Order'!AR56="","",'All Running Order'!AR56)</f>
        <v/>
      </c>
      <c r="AI52" t="str">
        <f>IF('All Running Order'!AS56="","",'All Running Order'!AS56)</f>
        <v/>
      </c>
      <c r="AJ52" t="str">
        <f>IF('All Running Order'!AT56="","",'All Running Order'!AT56)</f>
        <v/>
      </c>
      <c r="AK52" t="str">
        <f>IF('All Running Order'!AU56="","",'All Running Order'!AU56)</f>
        <v/>
      </c>
      <c r="AL52" t="str">
        <f>IF('All Running Order'!AV56="","",'All Running Order'!AV56)</f>
        <v/>
      </c>
      <c r="AM52" t="str">
        <f>IF('All Running Order'!AY56="","",'All Running Order'!AY56)</f>
        <v/>
      </c>
      <c r="AN52" t="str">
        <f>IF('All Running Order'!AZ56="","",'All Running Order'!AZ56)</f>
        <v/>
      </c>
      <c r="AO52" t="str">
        <f>IF('All Running Order'!BA56="","",'All Running Order'!BA56)</f>
        <v/>
      </c>
      <c r="AP52" t="str">
        <f>IF('All Running Order'!BB56="","",'All Running Order'!BB56)</f>
        <v/>
      </c>
      <c r="AQ52" t="str">
        <f>IF('All Running Order'!BC56="","",'All Running Order'!BC56)</f>
        <v/>
      </c>
      <c r="AR52" t="str">
        <f>IF('All Running Order'!BD56="","",'All Running Order'!BD56)</f>
        <v/>
      </c>
      <c r="AS52" t="str">
        <f>IF('All Running Order'!BE56="","",'All Running Order'!BE56)</f>
        <v/>
      </c>
      <c r="AT52" t="str">
        <f>IF('All Running Order'!BF56="","",'All Running Order'!BF56)</f>
        <v/>
      </c>
      <c r="AU52" t="str">
        <f>IF('All Running Order'!BG56="","",'All Running Order'!BG56)</f>
        <v/>
      </c>
      <c r="AV52" t="str">
        <f>IF('All Running Order'!BH56="","",'All Running Order'!BH56)</f>
        <v/>
      </c>
      <c r="AW52" t="str">
        <f>IF('All Running Order'!BK56="","",'All Running Order'!BK56)</f>
        <v/>
      </c>
      <c r="AX52" t="str">
        <f>IF('All Running Order'!BL56="","",'All Running Order'!BL56)</f>
        <v/>
      </c>
      <c r="AY52" t="str">
        <f>IF('All Running Order'!BM56="","",'All Running Order'!BM56)</f>
        <v/>
      </c>
      <c r="AZ52" t="str">
        <f>IF('All Running Order'!BN56="","",'All Running Order'!BN56)</f>
        <v/>
      </c>
      <c r="BA52" t="str">
        <f>IF('All Running Order'!BO56="","",'All Running Order'!BO56)</f>
        <v/>
      </c>
      <c r="BB52" t="str">
        <f>IF('All Running Order'!BP56="","",'All Running Order'!BP56)</f>
        <v/>
      </c>
      <c r="BC52" t="str">
        <f>IF('All Running Order'!BQ56="","",'All Running Order'!BQ56)</f>
        <v/>
      </c>
      <c r="BD52" t="str">
        <f>IF('All Running Order'!BR56="","",'All Running Order'!BR56)</f>
        <v/>
      </c>
      <c r="BE52" t="str">
        <f>IF('All Running Order'!BS56="","",'All Running Order'!BS56)</f>
        <v/>
      </c>
      <c r="BF52" t="str">
        <f>IF('All Running Order'!BT56="","",'All Running Order'!BT56)</f>
        <v/>
      </c>
    </row>
    <row r="53" spans="1:58" x14ac:dyDescent="0.45">
      <c r="A53">
        <f>'All Running Order'!B57</f>
        <v>53</v>
      </c>
      <c r="B53" t="str">
        <f>IF('All Running Order'!C57="","",'All Running Order'!C57)</f>
        <v/>
      </c>
      <c r="C53" t="str">
        <f>IF('All Running Order'!D57="","",'All Running Order'!D57)</f>
        <v/>
      </c>
      <c r="D53" t="str">
        <f>IF('All Running Order'!E57="","",'All Running Order'!E57)</f>
        <v/>
      </c>
      <c r="E53" t="str">
        <f>IF('All Running Order'!F57="","",'All Running Order'!F57)</f>
        <v/>
      </c>
      <c r="F53" t="str">
        <f>IF('All Running Order'!G57="","",'All Running Order'!G57)</f>
        <v/>
      </c>
      <c r="G53" t="str">
        <f>IF('All Running Order'!H57="","",'All Running Order'!H57)</f>
        <v/>
      </c>
      <c r="I53" t="str">
        <f>IF('All Running Order'!P57="","",'All Running Order'!P57)</f>
        <v/>
      </c>
      <c r="J53" t="str">
        <f>IF('All Running Order'!Q57="","",'All Running Order'!Q57)</f>
        <v/>
      </c>
      <c r="K53" t="str">
        <f>IF('All Running Order'!R57="","",'All Running Order'!R57)</f>
        <v/>
      </c>
      <c r="L53" t="str">
        <f>IF('All Running Order'!S57="","",'All Running Order'!S57)</f>
        <v/>
      </c>
      <c r="M53" t="str">
        <f>IF('All Running Order'!T57="","",'All Running Order'!T57)</f>
        <v/>
      </c>
      <c r="N53" t="str">
        <f>IF('All Running Order'!U57="","",'All Running Order'!U57)</f>
        <v/>
      </c>
      <c r="O53" t="str">
        <f>IF('All Running Order'!V57="","",'All Running Order'!V57)</f>
        <v/>
      </c>
      <c r="P53" t="str">
        <f>IF('All Running Order'!W57="","",'All Running Order'!W57)</f>
        <v/>
      </c>
      <c r="Q53" t="str">
        <f>IF('All Running Order'!X57="","",'All Running Order'!X57)</f>
        <v/>
      </c>
      <c r="R53" t="str">
        <f>IF('All Running Order'!Y57="","",'All Running Order'!Y57)</f>
        <v/>
      </c>
      <c r="S53" t="str">
        <f>IF('All Running Order'!AA57="","",'All Running Order'!AA57)</f>
        <v/>
      </c>
      <c r="T53" t="str">
        <f>IF('All Running Order'!AB57="","",'All Running Order'!AB57)</f>
        <v/>
      </c>
      <c r="U53" t="str">
        <f>IF('All Running Order'!AC57="","",'All Running Order'!AC57)</f>
        <v/>
      </c>
      <c r="V53" t="str">
        <f>IF('All Running Order'!AD57="","",'All Running Order'!AD57)</f>
        <v/>
      </c>
      <c r="W53" t="str">
        <f>IF('All Running Order'!AE57="","",'All Running Order'!AE57)</f>
        <v/>
      </c>
      <c r="X53" t="str">
        <f>IF('All Running Order'!AF57="","",'All Running Order'!AF57)</f>
        <v/>
      </c>
      <c r="Y53" t="str">
        <f>IF('All Running Order'!AG57="","",'All Running Order'!AG57)</f>
        <v/>
      </c>
      <c r="Z53" t="str">
        <f>IF('All Running Order'!AH57="","",'All Running Order'!AH57)</f>
        <v/>
      </c>
      <c r="AA53" t="str">
        <f>IF('All Running Order'!AI57="","",'All Running Order'!AI57)</f>
        <v/>
      </c>
      <c r="AB53" t="str">
        <f>IF('All Running Order'!AJ57="","",'All Running Order'!AJ57)</f>
        <v/>
      </c>
      <c r="AC53" t="str">
        <f>IF('All Running Order'!AM57="","",'All Running Order'!AM57)</f>
        <v/>
      </c>
      <c r="AD53" t="str">
        <f>IF('All Running Order'!AN57="","",'All Running Order'!AN57)</f>
        <v/>
      </c>
      <c r="AE53" t="str">
        <f>IF('All Running Order'!AO57="","",'All Running Order'!AO57)</f>
        <v/>
      </c>
      <c r="AF53" t="str">
        <f>IF('All Running Order'!AP57="","",'All Running Order'!AP57)</f>
        <v/>
      </c>
      <c r="AG53" t="str">
        <f>IF('All Running Order'!AQ57="","",'All Running Order'!AQ57)</f>
        <v/>
      </c>
      <c r="AH53" t="str">
        <f>IF('All Running Order'!AR57="","",'All Running Order'!AR57)</f>
        <v/>
      </c>
      <c r="AI53" t="str">
        <f>IF('All Running Order'!AS57="","",'All Running Order'!AS57)</f>
        <v/>
      </c>
      <c r="AJ53" t="str">
        <f>IF('All Running Order'!AT57="","",'All Running Order'!AT57)</f>
        <v/>
      </c>
      <c r="AK53" t="str">
        <f>IF('All Running Order'!AU57="","",'All Running Order'!AU57)</f>
        <v/>
      </c>
      <c r="AL53" t="str">
        <f>IF('All Running Order'!AV57="","",'All Running Order'!AV57)</f>
        <v/>
      </c>
      <c r="AM53" t="str">
        <f>IF('All Running Order'!AY57="","",'All Running Order'!AY57)</f>
        <v/>
      </c>
      <c r="AN53" t="str">
        <f>IF('All Running Order'!AZ57="","",'All Running Order'!AZ57)</f>
        <v/>
      </c>
      <c r="AO53" t="str">
        <f>IF('All Running Order'!BA57="","",'All Running Order'!BA57)</f>
        <v/>
      </c>
      <c r="AP53" t="str">
        <f>IF('All Running Order'!BB57="","",'All Running Order'!BB57)</f>
        <v/>
      </c>
      <c r="AQ53" t="str">
        <f>IF('All Running Order'!BC57="","",'All Running Order'!BC57)</f>
        <v/>
      </c>
      <c r="AR53" t="str">
        <f>IF('All Running Order'!BD57="","",'All Running Order'!BD57)</f>
        <v/>
      </c>
      <c r="AS53" t="str">
        <f>IF('All Running Order'!BE57="","",'All Running Order'!BE57)</f>
        <v/>
      </c>
      <c r="AT53" t="str">
        <f>IF('All Running Order'!BF57="","",'All Running Order'!BF57)</f>
        <v/>
      </c>
      <c r="AU53" t="str">
        <f>IF('All Running Order'!BG57="","",'All Running Order'!BG57)</f>
        <v/>
      </c>
      <c r="AV53" t="str">
        <f>IF('All Running Order'!BH57="","",'All Running Order'!BH57)</f>
        <v/>
      </c>
      <c r="AW53" t="str">
        <f>IF('All Running Order'!BK57="","",'All Running Order'!BK57)</f>
        <v/>
      </c>
      <c r="AX53" t="str">
        <f>IF('All Running Order'!BL57="","",'All Running Order'!BL57)</f>
        <v/>
      </c>
      <c r="AY53" t="str">
        <f>IF('All Running Order'!BM57="","",'All Running Order'!BM57)</f>
        <v/>
      </c>
      <c r="AZ53" t="str">
        <f>IF('All Running Order'!BN57="","",'All Running Order'!BN57)</f>
        <v/>
      </c>
      <c r="BA53" t="str">
        <f>IF('All Running Order'!BO57="","",'All Running Order'!BO57)</f>
        <v/>
      </c>
      <c r="BB53" t="str">
        <f>IF('All Running Order'!BP57="","",'All Running Order'!BP57)</f>
        <v/>
      </c>
      <c r="BC53" t="str">
        <f>IF('All Running Order'!BQ57="","",'All Running Order'!BQ57)</f>
        <v/>
      </c>
      <c r="BD53" t="str">
        <f>IF('All Running Order'!BR57="","",'All Running Order'!BR57)</f>
        <v/>
      </c>
      <c r="BE53" t="str">
        <f>IF('All Running Order'!BS57="","",'All Running Order'!BS57)</f>
        <v/>
      </c>
      <c r="BF53" t="str">
        <f>IF('All Running Order'!BT57="","",'All Running Order'!BT57)</f>
        <v/>
      </c>
    </row>
    <row r="54" spans="1:58" x14ac:dyDescent="0.45">
      <c r="A54">
        <f>'All Running Order'!B58</f>
        <v>54</v>
      </c>
      <c r="B54" t="str">
        <f>IF('All Running Order'!C58="","",'All Running Order'!C58)</f>
        <v/>
      </c>
      <c r="C54" t="str">
        <f>IF('All Running Order'!D58="","",'All Running Order'!D58)</f>
        <v/>
      </c>
      <c r="D54" t="str">
        <f>IF('All Running Order'!E58="","",'All Running Order'!E58)</f>
        <v/>
      </c>
      <c r="E54" t="str">
        <f>IF('All Running Order'!F58="","",'All Running Order'!F58)</f>
        <v/>
      </c>
      <c r="F54" t="str">
        <f>IF('All Running Order'!G58="","",'All Running Order'!G58)</f>
        <v/>
      </c>
      <c r="G54" t="str">
        <f>IF('All Running Order'!H58="","",'All Running Order'!H58)</f>
        <v/>
      </c>
      <c r="I54" t="str">
        <f>IF('All Running Order'!P58="","",'All Running Order'!P58)</f>
        <v/>
      </c>
      <c r="J54" t="str">
        <f>IF('All Running Order'!Q58="","",'All Running Order'!Q58)</f>
        <v/>
      </c>
      <c r="K54" t="str">
        <f>IF('All Running Order'!R58="","",'All Running Order'!R58)</f>
        <v/>
      </c>
      <c r="L54" t="str">
        <f>IF('All Running Order'!S58="","",'All Running Order'!S58)</f>
        <v/>
      </c>
      <c r="M54" t="str">
        <f>IF('All Running Order'!T58="","",'All Running Order'!T58)</f>
        <v/>
      </c>
      <c r="N54" t="str">
        <f>IF('All Running Order'!U58="","",'All Running Order'!U58)</f>
        <v/>
      </c>
      <c r="O54" t="str">
        <f>IF('All Running Order'!V58="","",'All Running Order'!V58)</f>
        <v/>
      </c>
      <c r="P54" t="str">
        <f>IF('All Running Order'!W58="","",'All Running Order'!W58)</f>
        <v/>
      </c>
      <c r="Q54" t="str">
        <f>IF('All Running Order'!X58="","",'All Running Order'!X58)</f>
        <v/>
      </c>
      <c r="R54" t="str">
        <f>IF('All Running Order'!Y58="","",'All Running Order'!Y58)</f>
        <v/>
      </c>
      <c r="S54" t="str">
        <f>IF('All Running Order'!AA58="","",'All Running Order'!AA58)</f>
        <v/>
      </c>
      <c r="T54" t="str">
        <f>IF('All Running Order'!AB58="","",'All Running Order'!AB58)</f>
        <v/>
      </c>
      <c r="U54" t="str">
        <f>IF('All Running Order'!AC58="","",'All Running Order'!AC58)</f>
        <v/>
      </c>
      <c r="V54" t="str">
        <f>IF('All Running Order'!AD58="","",'All Running Order'!AD58)</f>
        <v/>
      </c>
      <c r="W54" t="str">
        <f>IF('All Running Order'!AE58="","",'All Running Order'!AE58)</f>
        <v/>
      </c>
      <c r="X54" t="str">
        <f>IF('All Running Order'!AF58="","",'All Running Order'!AF58)</f>
        <v/>
      </c>
      <c r="Y54" t="str">
        <f>IF('All Running Order'!AG58="","",'All Running Order'!AG58)</f>
        <v/>
      </c>
      <c r="Z54" t="str">
        <f>IF('All Running Order'!AH58="","",'All Running Order'!AH58)</f>
        <v/>
      </c>
      <c r="AA54" t="str">
        <f>IF('All Running Order'!AI58="","",'All Running Order'!AI58)</f>
        <v/>
      </c>
      <c r="AB54" t="str">
        <f>IF('All Running Order'!AJ58="","",'All Running Order'!AJ58)</f>
        <v/>
      </c>
      <c r="AC54" t="str">
        <f>IF('All Running Order'!AM58="","",'All Running Order'!AM58)</f>
        <v/>
      </c>
      <c r="AD54" t="str">
        <f>IF('All Running Order'!AN58="","",'All Running Order'!AN58)</f>
        <v/>
      </c>
      <c r="AE54" t="str">
        <f>IF('All Running Order'!AO58="","",'All Running Order'!AO58)</f>
        <v/>
      </c>
      <c r="AF54" t="str">
        <f>IF('All Running Order'!AP58="","",'All Running Order'!AP58)</f>
        <v/>
      </c>
      <c r="AG54" t="str">
        <f>IF('All Running Order'!AQ58="","",'All Running Order'!AQ58)</f>
        <v/>
      </c>
      <c r="AH54" t="str">
        <f>IF('All Running Order'!AR58="","",'All Running Order'!AR58)</f>
        <v/>
      </c>
      <c r="AI54" t="str">
        <f>IF('All Running Order'!AS58="","",'All Running Order'!AS58)</f>
        <v/>
      </c>
      <c r="AJ54" t="str">
        <f>IF('All Running Order'!AT58="","",'All Running Order'!AT58)</f>
        <v/>
      </c>
      <c r="AK54" t="str">
        <f>IF('All Running Order'!AU58="","",'All Running Order'!AU58)</f>
        <v/>
      </c>
      <c r="AL54" t="str">
        <f>IF('All Running Order'!AV58="","",'All Running Order'!AV58)</f>
        <v/>
      </c>
      <c r="AM54" t="str">
        <f>IF('All Running Order'!AY58="","",'All Running Order'!AY58)</f>
        <v/>
      </c>
      <c r="AN54" t="str">
        <f>IF('All Running Order'!AZ58="","",'All Running Order'!AZ58)</f>
        <v/>
      </c>
      <c r="AO54" t="str">
        <f>IF('All Running Order'!BA58="","",'All Running Order'!BA58)</f>
        <v/>
      </c>
      <c r="AP54" t="str">
        <f>IF('All Running Order'!BB58="","",'All Running Order'!BB58)</f>
        <v/>
      </c>
      <c r="AQ54" t="str">
        <f>IF('All Running Order'!BC58="","",'All Running Order'!BC58)</f>
        <v/>
      </c>
      <c r="AR54" t="str">
        <f>IF('All Running Order'!BD58="","",'All Running Order'!BD58)</f>
        <v/>
      </c>
      <c r="AS54" t="str">
        <f>IF('All Running Order'!BE58="","",'All Running Order'!BE58)</f>
        <v/>
      </c>
      <c r="AT54" t="str">
        <f>IF('All Running Order'!BF58="","",'All Running Order'!BF58)</f>
        <v/>
      </c>
      <c r="AU54" t="str">
        <f>IF('All Running Order'!BG58="","",'All Running Order'!BG58)</f>
        <v/>
      </c>
      <c r="AV54" t="str">
        <f>IF('All Running Order'!BH58="","",'All Running Order'!BH58)</f>
        <v/>
      </c>
      <c r="AW54" t="str">
        <f>IF('All Running Order'!BK58="","",'All Running Order'!BK58)</f>
        <v/>
      </c>
      <c r="AX54" t="str">
        <f>IF('All Running Order'!BL58="","",'All Running Order'!BL58)</f>
        <v/>
      </c>
      <c r="AY54" t="str">
        <f>IF('All Running Order'!BM58="","",'All Running Order'!BM58)</f>
        <v/>
      </c>
      <c r="AZ54" t="str">
        <f>IF('All Running Order'!BN58="","",'All Running Order'!BN58)</f>
        <v/>
      </c>
      <c r="BA54" t="str">
        <f>IF('All Running Order'!BO58="","",'All Running Order'!BO58)</f>
        <v/>
      </c>
      <c r="BB54" t="str">
        <f>IF('All Running Order'!BP58="","",'All Running Order'!BP58)</f>
        <v/>
      </c>
      <c r="BC54" t="str">
        <f>IF('All Running Order'!BQ58="","",'All Running Order'!BQ58)</f>
        <v/>
      </c>
      <c r="BD54" t="str">
        <f>IF('All Running Order'!BR58="","",'All Running Order'!BR58)</f>
        <v/>
      </c>
      <c r="BE54" t="str">
        <f>IF('All Running Order'!BS58="","",'All Running Order'!BS58)</f>
        <v/>
      </c>
      <c r="BF54" t="str">
        <f>IF('All Running Order'!BT58="","",'All Running Order'!BT58)</f>
        <v/>
      </c>
    </row>
    <row r="55" spans="1:58" x14ac:dyDescent="0.45">
      <c r="A55">
        <f>'All Running Order'!B59</f>
        <v>55</v>
      </c>
      <c r="B55" t="str">
        <f>IF('All Running Order'!C59="","",'All Running Order'!C59)</f>
        <v/>
      </c>
      <c r="C55" t="str">
        <f>IF('All Running Order'!D59="","",'All Running Order'!D59)</f>
        <v/>
      </c>
      <c r="D55" t="str">
        <f>IF('All Running Order'!E59="","",'All Running Order'!E59)</f>
        <v/>
      </c>
      <c r="E55" t="str">
        <f>IF('All Running Order'!F59="","",'All Running Order'!F59)</f>
        <v/>
      </c>
      <c r="F55" t="str">
        <f>IF('All Running Order'!G59="","",'All Running Order'!G59)</f>
        <v/>
      </c>
      <c r="G55" t="str">
        <f>IF('All Running Order'!H59="","",'All Running Order'!H59)</f>
        <v/>
      </c>
      <c r="I55" t="str">
        <f>IF('All Running Order'!P59="","",'All Running Order'!P59)</f>
        <v/>
      </c>
      <c r="J55" t="str">
        <f>IF('All Running Order'!Q59="","",'All Running Order'!Q59)</f>
        <v/>
      </c>
      <c r="K55" t="str">
        <f>IF('All Running Order'!R59="","",'All Running Order'!R59)</f>
        <v/>
      </c>
      <c r="L55" t="str">
        <f>IF('All Running Order'!S59="","",'All Running Order'!S59)</f>
        <v/>
      </c>
      <c r="M55" t="str">
        <f>IF('All Running Order'!T59="","",'All Running Order'!T59)</f>
        <v/>
      </c>
      <c r="N55" t="str">
        <f>IF('All Running Order'!U59="","",'All Running Order'!U59)</f>
        <v/>
      </c>
      <c r="O55" t="str">
        <f>IF('All Running Order'!V59="","",'All Running Order'!V59)</f>
        <v/>
      </c>
      <c r="P55" t="str">
        <f>IF('All Running Order'!W59="","",'All Running Order'!W59)</f>
        <v/>
      </c>
      <c r="Q55" t="str">
        <f>IF('All Running Order'!X59="","",'All Running Order'!X59)</f>
        <v/>
      </c>
      <c r="R55" t="str">
        <f>IF('All Running Order'!Y59="","",'All Running Order'!Y59)</f>
        <v/>
      </c>
      <c r="S55" t="str">
        <f>IF('All Running Order'!AA59="","",'All Running Order'!AA59)</f>
        <v/>
      </c>
      <c r="T55" t="str">
        <f>IF('All Running Order'!AB59="","",'All Running Order'!AB59)</f>
        <v/>
      </c>
      <c r="U55" t="str">
        <f>IF('All Running Order'!AC59="","",'All Running Order'!AC59)</f>
        <v/>
      </c>
      <c r="V55" t="str">
        <f>IF('All Running Order'!AD59="","",'All Running Order'!AD59)</f>
        <v/>
      </c>
      <c r="W55" t="str">
        <f>IF('All Running Order'!AE59="","",'All Running Order'!AE59)</f>
        <v/>
      </c>
      <c r="X55" t="str">
        <f>IF('All Running Order'!AF59="","",'All Running Order'!AF59)</f>
        <v/>
      </c>
      <c r="Y55" t="str">
        <f>IF('All Running Order'!AG59="","",'All Running Order'!AG59)</f>
        <v/>
      </c>
      <c r="Z55" t="str">
        <f>IF('All Running Order'!AH59="","",'All Running Order'!AH59)</f>
        <v/>
      </c>
      <c r="AA55" t="str">
        <f>IF('All Running Order'!AI59="","",'All Running Order'!AI59)</f>
        <v/>
      </c>
      <c r="AB55" t="str">
        <f>IF('All Running Order'!AJ59="","",'All Running Order'!AJ59)</f>
        <v/>
      </c>
      <c r="AC55" t="str">
        <f>IF('All Running Order'!AM59="","",'All Running Order'!AM59)</f>
        <v/>
      </c>
      <c r="AD55" t="str">
        <f>IF('All Running Order'!AN59="","",'All Running Order'!AN59)</f>
        <v/>
      </c>
      <c r="AE55" t="str">
        <f>IF('All Running Order'!AO59="","",'All Running Order'!AO59)</f>
        <v/>
      </c>
      <c r="AF55" t="str">
        <f>IF('All Running Order'!AP59="","",'All Running Order'!AP59)</f>
        <v/>
      </c>
      <c r="AG55" t="str">
        <f>IF('All Running Order'!AQ59="","",'All Running Order'!AQ59)</f>
        <v/>
      </c>
      <c r="AH55" t="str">
        <f>IF('All Running Order'!AR59="","",'All Running Order'!AR59)</f>
        <v/>
      </c>
      <c r="AI55" t="str">
        <f>IF('All Running Order'!AS59="","",'All Running Order'!AS59)</f>
        <v/>
      </c>
      <c r="AJ55" t="str">
        <f>IF('All Running Order'!AT59="","",'All Running Order'!AT59)</f>
        <v/>
      </c>
      <c r="AK55" t="str">
        <f>IF('All Running Order'!AU59="","",'All Running Order'!AU59)</f>
        <v/>
      </c>
      <c r="AL55" t="str">
        <f>IF('All Running Order'!AV59="","",'All Running Order'!AV59)</f>
        <v/>
      </c>
      <c r="AM55" t="str">
        <f>IF('All Running Order'!AY59="","",'All Running Order'!AY59)</f>
        <v/>
      </c>
      <c r="AN55" t="str">
        <f>IF('All Running Order'!AZ59="","",'All Running Order'!AZ59)</f>
        <v/>
      </c>
      <c r="AO55" t="str">
        <f>IF('All Running Order'!BA59="","",'All Running Order'!BA59)</f>
        <v/>
      </c>
      <c r="AP55" t="str">
        <f>IF('All Running Order'!BB59="","",'All Running Order'!BB59)</f>
        <v/>
      </c>
      <c r="AQ55" t="str">
        <f>IF('All Running Order'!BC59="","",'All Running Order'!BC59)</f>
        <v/>
      </c>
      <c r="AR55" t="str">
        <f>IF('All Running Order'!BD59="","",'All Running Order'!BD59)</f>
        <v/>
      </c>
      <c r="AS55" t="str">
        <f>IF('All Running Order'!BE59="","",'All Running Order'!BE59)</f>
        <v/>
      </c>
      <c r="AT55" t="str">
        <f>IF('All Running Order'!BF59="","",'All Running Order'!BF59)</f>
        <v/>
      </c>
      <c r="AU55" t="str">
        <f>IF('All Running Order'!BG59="","",'All Running Order'!BG59)</f>
        <v/>
      </c>
      <c r="AV55" t="str">
        <f>IF('All Running Order'!BH59="","",'All Running Order'!BH59)</f>
        <v/>
      </c>
      <c r="AW55" t="str">
        <f>IF('All Running Order'!BK59="","",'All Running Order'!BK59)</f>
        <v/>
      </c>
      <c r="AX55" t="str">
        <f>IF('All Running Order'!BL59="","",'All Running Order'!BL59)</f>
        <v/>
      </c>
      <c r="AY55" t="str">
        <f>IF('All Running Order'!BM59="","",'All Running Order'!BM59)</f>
        <v/>
      </c>
      <c r="AZ55" t="str">
        <f>IF('All Running Order'!BN59="","",'All Running Order'!BN59)</f>
        <v/>
      </c>
      <c r="BA55" t="str">
        <f>IF('All Running Order'!BO59="","",'All Running Order'!BO59)</f>
        <v/>
      </c>
      <c r="BB55" t="str">
        <f>IF('All Running Order'!BP59="","",'All Running Order'!BP59)</f>
        <v/>
      </c>
      <c r="BC55" t="str">
        <f>IF('All Running Order'!BQ59="","",'All Running Order'!BQ59)</f>
        <v/>
      </c>
      <c r="BD55" t="str">
        <f>IF('All Running Order'!BR59="","",'All Running Order'!BR59)</f>
        <v/>
      </c>
      <c r="BE55" t="str">
        <f>IF('All Running Order'!BS59="","",'All Running Order'!BS59)</f>
        <v/>
      </c>
      <c r="BF55" t="str">
        <f>IF('All Running Order'!BT59="","",'All Running Order'!BT59)</f>
        <v/>
      </c>
    </row>
    <row r="56" spans="1:58" x14ac:dyDescent="0.45">
      <c r="A56">
        <f>'All Running Order'!B60</f>
        <v>56</v>
      </c>
      <c r="B56" t="str">
        <f>IF('All Running Order'!C60="","",'All Running Order'!C60)</f>
        <v/>
      </c>
      <c r="C56" t="str">
        <f>IF('All Running Order'!D60="","",'All Running Order'!D60)</f>
        <v/>
      </c>
      <c r="D56" t="str">
        <f>IF('All Running Order'!E60="","",'All Running Order'!E60)</f>
        <v/>
      </c>
      <c r="E56" t="str">
        <f>IF('All Running Order'!F60="","",'All Running Order'!F60)</f>
        <v/>
      </c>
      <c r="F56" t="str">
        <f>IF('All Running Order'!G60="","",'All Running Order'!G60)</f>
        <v/>
      </c>
      <c r="G56" t="str">
        <f>IF('All Running Order'!H60="","",'All Running Order'!H60)</f>
        <v/>
      </c>
      <c r="I56" t="str">
        <f>IF('All Running Order'!P60="","",'All Running Order'!P60)</f>
        <v/>
      </c>
      <c r="J56" t="str">
        <f>IF('All Running Order'!Q60="","",'All Running Order'!Q60)</f>
        <v/>
      </c>
      <c r="K56" t="str">
        <f>IF('All Running Order'!R60="","",'All Running Order'!R60)</f>
        <v/>
      </c>
      <c r="L56" t="str">
        <f>IF('All Running Order'!S60="","",'All Running Order'!S60)</f>
        <v/>
      </c>
      <c r="M56" t="str">
        <f>IF('All Running Order'!T60="","",'All Running Order'!T60)</f>
        <v/>
      </c>
      <c r="N56" t="str">
        <f>IF('All Running Order'!U60="","",'All Running Order'!U60)</f>
        <v/>
      </c>
      <c r="O56" t="str">
        <f>IF('All Running Order'!V60="","",'All Running Order'!V60)</f>
        <v/>
      </c>
      <c r="P56" t="str">
        <f>IF('All Running Order'!W60="","",'All Running Order'!W60)</f>
        <v/>
      </c>
      <c r="Q56" t="str">
        <f>IF('All Running Order'!X60="","",'All Running Order'!X60)</f>
        <v/>
      </c>
      <c r="R56" t="str">
        <f>IF('All Running Order'!Y60="","",'All Running Order'!Y60)</f>
        <v/>
      </c>
      <c r="S56" t="str">
        <f>IF('All Running Order'!AA60="","",'All Running Order'!AA60)</f>
        <v/>
      </c>
      <c r="T56" t="str">
        <f>IF('All Running Order'!AB60="","",'All Running Order'!AB60)</f>
        <v/>
      </c>
      <c r="U56" t="str">
        <f>IF('All Running Order'!AC60="","",'All Running Order'!AC60)</f>
        <v/>
      </c>
      <c r="V56" t="str">
        <f>IF('All Running Order'!AD60="","",'All Running Order'!AD60)</f>
        <v/>
      </c>
      <c r="W56" t="str">
        <f>IF('All Running Order'!AE60="","",'All Running Order'!AE60)</f>
        <v/>
      </c>
      <c r="X56" t="str">
        <f>IF('All Running Order'!AF60="","",'All Running Order'!AF60)</f>
        <v/>
      </c>
      <c r="Y56" t="str">
        <f>IF('All Running Order'!AG60="","",'All Running Order'!AG60)</f>
        <v/>
      </c>
      <c r="Z56" t="str">
        <f>IF('All Running Order'!AH60="","",'All Running Order'!AH60)</f>
        <v/>
      </c>
      <c r="AA56" t="str">
        <f>IF('All Running Order'!AI60="","",'All Running Order'!AI60)</f>
        <v/>
      </c>
      <c r="AB56" t="str">
        <f>IF('All Running Order'!AJ60="","",'All Running Order'!AJ60)</f>
        <v/>
      </c>
      <c r="AC56" t="str">
        <f>IF('All Running Order'!AM60="","",'All Running Order'!AM60)</f>
        <v/>
      </c>
      <c r="AD56" t="str">
        <f>IF('All Running Order'!AN60="","",'All Running Order'!AN60)</f>
        <v/>
      </c>
      <c r="AE56" t="str">
        <f>IF('All Running Order'!AO60="","",'All Running Order'!AO60)</f>
        <v/>
      </c>
      <c r="AF56" t="str">
        <f>IF('All Running Order'!AP60="","",'All Running Order'!AP60)</f>
        <v/>
      </c>
      <c r="AG56" t="str">
        <f>IF('All Running Order'!AQ60="","",'All Running Order'!AQ60)</f>
        <v/>
      </c>
      <c r="AH56" t="str">
        <f>IF('All Running Order'!AR60="","",'All Running Order'!AR60)</f>
        <v/>
      </c>
      <c r="AI56" t="str">
        <f>IF('All Running Order'!AS60="","",'All Running Order'!AS60)</f>
        <v/>
      </c>
      <c r="AJ56" t="str">
        <f>IF('All Running Order'!AT60="","",'All Running Order'!AT60)</f>
        <v/>
      </c>
      <c r="AK56" t="str">
        <f>IF('All Running Order'!AU60="","",'All Running Order'!AU60)</f>
        <v/>
      </c>
      <c r="AL56" t="str">
        <f>IF('All Running Order'!AV60="","",'All Running Order'!AV60)</f>
        <v/>
      </c>
      <c r="AM56" t="str">
        <f>IF('All Running Order'!AY60="","",'All Running Order'!AY60)</f>
        <v/>
      </c>
      <c r="AN56" t="str">
        <f>IF('All Running Order'!AZ60="","",'All Running Order'!AZ60)</f>
        <v/>
      </c>
      <c r="AO56" t="str">
        <f>IF('All Running Order'!BA60="","",'All Running Order'!BA60)</f>
        <v/>
      </c>
      <c r="AP56" t="str">
        <f>IF('All Running Order'!BB60="","",'All Running Order'!BB60)</f>
        <v/>
      </c>
      <c r="AQ56" t="str">
        <f>IF('All Running Order'!BC60="","",'All Running Order'!BC60)</f>
        <v/>
      </c>
      <c r="AR56" t="str">
        <f>IF('All Running Order'!BD60="","",'All Running Order'!BD60)</f>
        <v/>
      </c>
      <c r="AS56" t="str">
        <f>IF('All Running Order'!BE60="","",'All Running Order'!BE60)</f>
        <v/>
      </c>
      <c r="AT56" t="str">
        <f>IF('All Running Order'!BF60="","",'All Running Order'!BF60)</f>
        <v/>
      </c>
      <c r="AU56" t="str">
        <f>IF('All Running Order'!BG60="","",'All Running Order'!BG60)</f>
        <v/>
      </c>
      <c r="AV56" t="str">
        <f>IF('All Running Order'!BH60="","",'All Running Order'!BH60)</f>
        <v/>
      </c>
      <c r="AW56" t="str">
        <f>IF('All Running Order'!BK60="","",'All Running Order'!BK60)</f>
        <v/>
      </c>
      <c r="AX56" t="str">
        <f>IF('All Running Order'!BL60="","",'All Running Order'!BL60)</f>
        <v/>
      </c>
      <c r="AY56" t="str">
        <f>IF('All Running Order'!BM60="","",'All Running Order'!BM60)</f>
        <v/>
      </c>
      <c r="AZ56" t="str">
        <f>IF('All Running Order'!BN60="","",'All Running Order'!BN60)</f>
        <v/>
      </c>
      <c r="BA56" t="str">
        <f>IF('All Running Order'!BO60="","",'All Running Order'!BO60)</f>
        <v/>
      </c>
      <c r="BB56" t="str">
        <f>IF('All Running Order'!BP60="","",'All Running Order'!BP60)</f>
        <v/>
      </c>
      <c r="BC56" t="str">
        <f>IF('All Running Order'!BQ60="","",'All Running Order'!BQ60)</f>
        <v/>
      </c>
      <c r="BD56" t="str">
        <f>IF('All Running Order'!BR60="","",'All Running Order'!BR60)</f>
        <v/>
      </c>
      <c r="BE56" t="str">
        <f>IF('All Running Order'!BS60="","",'All Running Order'!BS60)</f>
        <v/>
      </c>
      <c r="BF56" t="str">
        <f>IF('All Running Order'!BT60="","",'All Running Order'!BT60)</f>
        <v/>
      </c>
    </row>
    <row r="57" spans="1:58" x14ac:dyDescent="0.45">
      <c r="A57">
        <f>'All Running Order'!B61</f>
        <v>57</v>
      </c>
      <c r="B57" t="str">
        <f>IF('All Running Order'!C61="","",'All Running Order'!C61)</f>
        <v/>
      </c>
      <c r="C57" t="str">
        <f>IF('All Running Order'!D61="","",'All Running Order'!D61)</f>
        <v/>
      </c>
      <c r="D57" t="str">
        <f>IF('All Running Order'!E61="","",'All Running Order'!E61)</f>
        <v/>
      </c>
      <c r="E57" t="str">
        <f>IF('All Running Order'!F61="","",'All Running Order'!F61)</f>
        <v/>
      </c>
      <c r="F57" t="str">
        <f>IF('All Running Order'!G61="","",'All Running Order'!G61)</f>
        <v/>
      </c>
      <c r="G57" t="str">
        <f>IF('All Running Order'!H61="","",'All Running Order'!H61)</f>
        <v/>
      </c>
      <c r="I57" t="str">
        <f>IF('All Running Order'!P61="","",'All Running Order'!P61)</f>
        <v/>
      </c>
      <c r="J57" t="str">
        <f>IF('All Running Order'!Q61="","",'All Running Order'!Q61)</f>
        <v/>
      </c>
      <c r="K57" t="str">
        <f>IF('All Running Order'!R61="","",'All Running Order'!R61)</f>
        <v/>
      </c>
      <c r="L57" t="str">
        <f>IF('All Running Order'!S61="","",'All Running Order'!S61)</f>
        <v/>
      </c>
      <c r="M57" t="str">
        <f>IF('All Running Order'!T61="","",'All Running Order'!T61)</f>
        <v/>
      </c>
      <c r="N57" t="str">
        <f>IF('All Running Order'!U61="","",'All Running Order'!U61)</f>
        <v/>
      </c>
      <c r="O57" t="str">
        <f>IF('All Running Order'!V61="","",'All Running Order'!V61)</f>
        <v/>
      </c>
      <c r="P57" t="str">
        <f>IF('All Running Order'!W61="","",'All Running Order'!W61)</f>
        <v/>
      </c>
      <c r="Q57" t="str">
        <f>IF('All Running Order'!X61="","",'All Running Order'!X61)</f>
        <v/>
      </c>
      <c r="R57" t="str">
        <f>IF('All Running Order'!Y61="","",'All Running Order'!Y61)</f>
        <v/>
      </c>
      <c r="S57" t="str">
        <f>IF('All Running Order'!AA61="","",'All Running Order'!AA61)</f>
        <v/>
      </c>
      <c r="T57" t="str">
        <f>IF('All Running Order'!AB61="","",'All Running Order'!AB61)</f>
        <v/>
      </c>
      <c r="U57" t="str">
        <f>IF('All Running Order'!AC61="","",'All Running Order'!AC61)</f>
        <v/>
      </c>
      <c r="V57" t="str">
        <f>IF('All Running Order'!AD61="","",'All Running Order'!AD61)</f>
        <v/>
      </c>
      <c r="W57" t="str">
        <f>IF('All Running Order'!AE61="","",'All Running Order'!AE61)</f>
        <v/>
      </c>
      <c r="X57" t="str">
        <f>IF('All Running Order'!AF61="","",'All Running Order'!AF61)</f>
        <v/>
      </c>
      <c r="Y57" t="str">
        <f>IF('All Running Order'!AG61="","",'All Running Order'!AG61)</f>
        <v/>
      </c>
      <c r="Z57" t="str">
        <f>IF('All Running Order'!AH61="","",'All Running Order'!AH61)</f>
        <v/>
      </c>
      <c r="AA57" t="str">
        <f>IF('All Running Order'!AI61="","",'All Running Order'!AI61)</f>
        <v/>
      </c>
      <c r="AB57" t="str">
        <f>IF('All Running Order'!AJ61="","",'All Running Order'!AJ61)</f>
        <v/>
      </c>
      <c r="AC57" t="str">
        <f>IF('All Running Order'!AM61="","",'All Running Order'!AM61)</f>
        <v/>
      </c>
      <c r="AD57" t="str">
        <f>IF('All Running Order'!AN61="","",'All Running Order'!AN61)</f>
        <v/>
      </c>
      <c r="AE57" t="str">
        <f>IF('All Running Order'!AO61="","",'All Running Order'!AO61)</f>
        <v/>
      </c>
      <c r="AF57" t="str">
        <f>IF('All Running Order'!AP61="","",'All Running Order'!AP61)</f>
        <v/>
      </c>
      <c r="AG57" t="str">
        <f>IF('All Running Order'!AQ61="","",'All Running Order'!AQ61)</f>
        <v/>
      </c>
      <c r="AH57" t="str">
        <f>IF('All Running Order'!AR61="","",'All Running Order'!AR61)</f>
        <v/>
      </c>
      <c r="AI57" t="str">
        <f>IF('All Running Order'!AS61="","",'All Running Order'!AS61)</f>
        <v/>
      </c>
      <c r="AJ57" t="str">
        <f>IF('All Running Order'!AT61="","",'All Running Order'!AT61)</f>
        <v/>
      </c>
      <c r="AK57" t="str">
        <f>IF('All Running Order'!AU61="","",'All Running Order'!AU61)</f>
        <v/>
      </c>
      <c r="AL57" t="str">
        <f>IF('All Running Order'!AV61="","",'All Running Order'!AV61)</f>
        <v/>
      </c>
      <c r="AM57" t="str">
        <f>IF('All Running Order'!AY61="","",'All Running Order'!AY61)</f>
        <v/>
      </c>
      <c r="AN57" t="str">
        <f>IF('All Running Order'!AZ61="","",'All Running Order'!AZ61)</f>
        <v/>
      </c>
      <c r="AO57" t="str">
        <f>IF('All Running Order'!BA61="","",'All Running Order'!BA61)</f>
        <v/>
      </c>
      <c r="AP57" t="str">
        <f>IF('All Running Order'!BB61="","",'All Running Order'!BB61)</f>
        <v/>
      </c>
      <c r="AQ57" t="str">
        <f>IF('All Running Order'!BC61="","",'All Running Order'!BC61)</f>
        <v/>
      </c>
      <c r="AR57" t="str">
        <f>IF('All Running Order'!BD61="","",'All Running Order'!BD61)</f>
        <v/>
      </c>
      <c r="AS57" t="str">
        <f>IF('All Running Order'!BE61="","",'All Running Order'!BE61)</f>
        <v/>
      </c>
      <c r="AT57" t="str">
        <f>IF('All Running Order'!BF61="","",'All Running Order'!BF61)</f>
        <v/>
      </c>
      <c r="AU57" t="str">
        <f>IF('All Running Order'!BG61="","",'All Running Order'!BG61)</f>
        <v/>
      </c>
      <c r="AV57" t="str">
        <f>IF('All Running Order'!BH61="","",'All Running Order'!BH61)</f>
        <v/>
      </c>
      <c r="AW57" t="str">
        <f>IF('All Running Order'!BK61="","",'All Running Order'!BK61)</f>
        <v/>
      </c>
      <c r="AX57" t="str">
        <f>IF('All Running Order'!BL61="","",'All Running Order'!BL61)</f>
        <v/>
      </c>
      <c r="AY57" t="str">
        <f>IF('All Running Order'!BM61="","",'All Running Order'!BM61)</f>
        <v/>
      </c>
      <c r="AZ57" t="str">
        <f>IF('All Running Order'!BN61="","",'All Running Order'!BN61)</f>
        <v/>
      </c>
      <c r="BA57" t="str">
        <f>IF('All Running Order'!BO61="","",'All Running Order'!BO61)</f>
        <v/>
      </c>
      <c r="BB57" t="str">
        <f>IF('All Running Order'!BP61="","",'All Running Order'!BP61)</f>
        <v/>
      </c>
      <c r="BC57" t="str">
        <f>IF('All Running Order'!BQ61="","",'All Running Order'!BQ61)</f>
        <v/>
      </c>
      <c r="BD57" t="str">
        <f>IF('All Running Order'!BR61="","",'All Running Order'!BR61)</f>
        <v/>
      </c>
      <c r="BE57" t="str">
        <f>IF('All Running Order'!BS61="","",'All Running Order'!BS61)</f>
        <v/>
      </c>
      <c r="BF57" t="str">
        <f>IF('All Running Order'!BT61="","",'All Running Order'!BT61)</f>
        <v/>
      </c>
    </row>
    <row r="58" spans="1:58" x14ac:dyDescent="0.45">
      <c r="A58">
        <f>'All Running Order'!B62</f>
        <v>58</v>
      </c>
      <c r="B58" t="str">
        <f>IF('All Running Order'!C62="","",'All Running Order'!C62)</f>
        <v/>
      </c>
      <c r="C58" t="str">
        <f>IF('All Running Order'!D62="","",'All Running Order'!D62)</f>
        <v/>
      </c>
      <c r="D58" t="str">
        <f>IF('All Running Order'!E62="","",'All Running Order'!E62)</f>
        <v/>
      </c>
      <c r="E58" t="str">
        <f>IF('All Running Order'!F62="","",'All Running Order'!F62)</f>
        <v/>
      </c>
      <c r="F58" t="str">
        <f>IF('All Running Order'!G62="","",'All Running Order'!G62)</f>
        <v/>
      </c>
      <c r="G58" t="str">
        <f>IF('All Running Order'!H62="","",'All Running Order'!H62)</f>
        <v/>
      </c>
      <c r="I58" t="str">
        <f>IF('All Running Order'!P62="","",'All Running Order'!P62)</f>
        <v/>
      </c>
      <c r="J58" t="str">
        <f>IF('All Running Order'!Q62="","",'All Running Order'!Q62)</f>
        <v/>
      </c>
      <c r="K58" t="str">
        <f>IF('All Running Order'!R62="","",'All Running Order'!R62)</f>
        <v/>
      </c>
      <c r="L58" t="str">
        <f>IF('All Running Order'!S62="","",'All Running Order'!S62)</f>
        <v/>
      </c>
      <c r="M58" t="str">
        <f>IF('All Running Order'!T62="","",'All Running Order'!T62)</f>
        <v/>
      </c>
      <c r="N58" t="str">
        <f>IF('All Running Order'!U62="","",'All Running Order'!U62)</f>
        <v/>
      </c>
      <c r="O58" t="str">
        <f>IF('All Running Order'!V62="","",'All Running Order'!V62)</f>
        <v/>
      </c>
      <c r="P58" t="str">
        <f>IF('All Running Order'!W62="","",'All Running Order'!W62)</f>
        <v/>
      </c>
      <c r="Q58" t="str">
        <f>IF('All Running Order'!X62="","",'All Running Order'!X62)</f>
        <v/>
      </c>
      <c r="R58" t="str">
        <f>IF('All Running Order'!Y62="","",'All Running Order'!Y62)</f>
        <v/>
      </c>
      <c r="S58" t="str">
        <f>IF('All Running Order'!AA62="","",'All Running Order'!AA62)</f>
        <v/>
      </c>
      <c r="T58" t="str">
        <f>IF('All Running Order'!AB62="","",'All Running Order'!AB62)</f>
        <v/>
      </c>
      <c r="U58" t="str">
        <f>IF('All Running Order'!AC62="","",'All Running Order'!AC62)</f>
        <v/>
      </c>
      <c r="V58" t="str">
        <f>IF('All Running Order'!AD62="","",'All Running Order'!AD62)</f>
        <v/>
      </c>
      <c r="W58" t="str">
        <f>IF('All Running Order'!AE62="","",'All Running Order'!AE62)</f>
        <v/>
      </c>
      <c r="X58" t="str">
        <f>IF('All Running Order'!AF62="","",'All Running Order'!AF62)</f>
        <v/>
      </c>
      <c r="Y58" t="str">
        <f>IF('All Running Order'!AG62="","",'All Running Order'!AG62)</f>
        <v/>
      </c>
      <c r="Z58" t="str">
        <f>IF('All Running Order'!AH62="","",'All Running Order'!AH62)</f>
        <v/>
      </c>
      <c r="AA58" t="str">
        <f>IF('All Running Order'!AI62="","",'All Running Order'!AI62)</f>
        <v/>
      </c>
      <c r="AB58" t="str">
        <f>IF('All Running Order'!AJ62="","",'All Running Order'!AJ62)</f>
        <v/>
      </c>
      <c r="AC58" t="str">
        <f>IF('All Running Order'!AM62="","",'All Running Order'!AM62)</f>
        <v/>
      </c>
      <c r="AD58" t="str">
        <f>IF('All Running Order'!AN62="","",'All Running Order'!AN62)</f>
        <v/>
      </c>
      <c r="AE58" t="str">
        <f>IF('All Running Order'!AO62="","",'All Running Order'!AO62)</f>
        <v/>
      </c>
      <c r="AF58" t="str">
        <f>IF('All Running Order'!AP62="","",'All Running Order'!AP62)</f>
        <v/>
      </c>
      <c r="AG58" t="str">
        <f>IF('All Running Order'!AQ62="","",'All Running Order'!AQ62)</f>
        <v/>
      </c>
      <c r="AH58" t="str">
        <f>IF('All Running Order'!AR62="","",'All Running Order'!AR62)</f>
        <v/>
      </c>
      <c r="AI58" t="str">
        <f>IF('All Running Order'!AS62="","",'All Running Order'!AS62)</f>
        <v/>
      </c>
      <c r="AJ58" t="str">
        <f>IF('All Running Order'!AT62="","",'All Running Order'!AT62)</f>
        <v/>
      </c>
      <c r="AK58" t="str">
        <f>IF('All Running Order'!AU62="","",'All Running Order'!AU62)</f>
        <v/>
      </c>
      <c r="AL58" t="str">
        <f>IF('All Running Order'!AV62="","",'All Running Order'!AV62)</f>
        <v/>
      </c>
      <c r="AM58" t="str">
        <f>IF('All Running Order'!AY62="","",'All Running Order'!AY62)</f>
        <v/>
      </c>
      <c r="AN58" t="str">
        <f>IF('All Running Order'!AZ62="","",'All Running Order'!AZ62)</f>
        <v/>
      </c>
      <c r="AO58" t="str">
        <f>IF('All Running Order'!BA62="","",'All Running Order'!BA62)</f>
        <v/>
      </c>
      <c r="AP58" t="str">
        <f>IF('All Running Order'!BB62="","",'All Running Order'!BB62)</f>
        <v/>
      </c>
      <c r="AQ58" t="str">
        <f>IF('All Running Order'!BC62="","",'All Running Order'!BC62)</f>
        <v/>
      </c>
      <c r="AR58" t="str">
        <f>IF('All Running Order'!BD62="","",'All Running Order'!BD62)</f>
        <v/>
      </c>
      <c r="AS58" t="str">
        <f>IF('All Running Order'!BE62="","",'All Running Order'!BE62)</f>
        <v/>
      </c>
      <c r="AT58" t="str">
        <f>IF('All Running Order'!BF62="","",'All Running Order'!BF62)</f>
        <v/>
      </c>
      <c r="AU58" t="str">
        <f>IF('All Running Order'!BG62="","",'All Running Order'!BG62)</f>
        <v/>
      </c>
      <c r="AV58" t="str">
        <f>IF('All Running Order'!BH62="","",'All Running Order'!BH62)</f>
        <v/>
      </c>
      <c r="AW58" t="str">
        <f>IF('All Running Order'!BK62="","",'All Running Order'!BK62)</f>
        <v/>
      </c>
      <c r="AX58" t="str">
        <f>IF('All Running Order'!BL62="","",'All Running Order'!BL62)</f>
        <v/>
      </c>
      <c r="AY58" t="str">
        <f>IF('All Running Order'!BM62="","",'All Running Order'!BM62)</f>
        <v/>
      </c>
      <c r="AZ58" t="str">
        <f>IF('All Running Order'!BN62="","",'All Running Order'!BN62)</f>
        <v/>
      </c>
      <c r="BA58" t="str">
        <f>IF('All Running Order'!BO62="","",'All Running Order'!BO62)</f>
        <v/>
      </c>
      <c r="BB58" t="str">
        <f>IF('All Running Order'!BP62="","",'All Running Order'!BP62)</f>
        <v/>
      </c>
      <c r="BC58" t="str">
        <f>IF('All Running Order'!BQ62="","",'All Running Order'!BQ62)</f>
        <v/>
      </c>
      <c r="BD58" t="str">
        <f>IF('All Running Order'!BR62="","",'All Running Order'!BR62)</f>
        <v/>
      </c>
      <c r="BE58" t="str">
        <f>IF('All Running Order'!BS62="","",'All Running Order'!BS62)</f>
        <v/>
      </c>
      <c r="BF58" t="str">
        <f>IF('All Running Order'!BT62="","",'All Running Order'!BT62)</f>
        <v/>
      </c>
    </row>
    <row r="59" spans="1:58" x14ac:dyDescent="0.45">
      <c r="A59">
        <f>'All Running Order'!B63</f>
        <v>59</v>
      </c>
      <c r="B59" t="str">
        <f>IF('All Running Order'!C63="","",'All Running Order'!C63)</f>
        <v/>
      </c>
      <c r="C59" t="str">
        <f>IF('All Running Order'!D63="","",'All Running Order'!D63)</f>
        <v/>
      </c>
      <c r="D59" t="str">
        <f>IF('All Running Order'!E63="","",'All Running Order'!E63)</f>
        <v/>
      </c>
      <c r="E59" t="str">
        <f>IF('All Running Order'!F63="","",'All Running Order'!F63)</f>
        <v/>
      </c>
      <c r="F59" t="str">
        <f>IF('All Running Order'!G63="","",'All Running Order'!G63)</f>
        <v/>
      </c>
      <c r="G59" t="str">
        <f>IF('All Running Order'!H63="","",'All Running Order'!H63)</f>
        <v/>
      </c>
      <c r="I59" t="str">
        <f>IF('All Running Order'!P63="","",'All Running Order'!P63)</f>
        <v/>
      </c>
      <c r="J59" t="str">
        <f>IF('All Running Order'!Q63="","",'All Running Order'!Q63)</f>
        <v/>
      </c>
      <c r="K59" t="str">
        <f>IF('All Running Order'!R63="","",'All Running Order'!R63)</f>
        <v/>
      </c>
      <c r="L59" t="str">
        <f>IF('All Running Order'!S63="","",'All Running Order'!S63)</f>
        <v/>
      </c>
      <c r="M59" t="str">
        <f>IF('All Running Order'!T63="","",'All Running Order'!T63)</f>
        <v/>
      </c>
      <c r="N59" t="str">
        <f>IF('All Running Order'!U63="","",'All Running Order'!U63)</f>
        <v/>
      </c>
      <c r="O59" t="str">
        <f>IF('All Running Order'!V63="","",'All Running Order'!V63)</f>
        <v/>
      </c>
      <c r="P59" t="str">
        <f>IF('All Running Order'!W63="","",'All Running Order'!W63)</f>
        <v/>
      </c>
      <c r="Q59" t="str">
        <f>IF('All Running Order'!X63="","",'All Running Order'!X63)</f>
        <v/>
      </c>
      <c r="R59" t="str">
        <f>IF('All Running Order'!Y63="","",'All Running Order'!Y63)</f>
        <v/>
      </c>
      <c r="S59" t="str">
        <f>IF('All Running Order'!AA63="","",'All Running Order'!AA63)</f>
        <v/>
      </c>
      <c r="T59" t="str">
        <f>IF('All Running Order'!AB63="","",'All Running Order'!AB63)</f>
        <v/>
      </c>
      <c r="U59" t="str">
        <f>IF('All Running Order'!AC63="","",'All Running Order'!AC63)</f>
        <v/>
      </c>
      <c r="V59" t="str">
        <f>IF('All Running Order'!AD63="","",'All Running Order'!AD63)</f>
        <v/>
      </c>
      <c r="W59" t="str">
        <f>IF('All Running Order'!AE63="","",'All Running Order'!AE63)</f>
        <v/>
      </c>
      <c r="X59" t="str">
        <f>IF('All Running Order'!AF63="","",'All Running Order'!AF63)</f>
        <v/>
      </c>
      <c r="Y59" t="str">
        <f>IF('All Running Order'!AG63="","",'All Running Order'!AG63)</f>
        <v/>
      </c>
      <c r="Z59" t="str">
        <f>IF('All Running Order'!AH63="","",'All Running Order'!AH63)</f>
        <v/>
      </c>
      <c r="AA59" t="str">
        <f>IF('All Running Order'!AI63="","",'All Running Order'!AI63)</f>
        <v/>
      </c>
      <c r="AB59" t="str">
        <f>IF('All Running Order'!AJ63="","",'All Running Order'!AJ63)</f>
        <v/>
      </c>
      <c r="AC59" t="str">
        <f>IF('All Running Order'!AM63="","",'All Running Order'!AM63)</f>
        <v/>
      </c>
      <c r="AD59" t="str">
        <f>IF('All Running Order'!AN63="","",'All Running Order'!AN63)</f>
        <v/>
      </c>
      <c r="AE59" t="str">
        <f>IF('All Running Order'!AO63="","",'All Running Order'!AO63)</f>
        <v/>
      </c>
      <c r="AF59" t="str">
        <f>IF('All Running Order'!AP63="","",'All Running Order'!AP63)</f>
        <v/>
      </c>
      <c r="AG59" t="str">
        <f>IF('All Running Order'!AQ63="","",'All Running Order'!AQ63)</f>
        <v/>
      </c>
      <c r="AH59" t="str">
        <f>IF('All Running Order'!AR63="","",'All Running Order'!AR63)</f>
        <v/>
      </c>
      <c r="AI59" t="str">
        <f>IF('All Running Order'!AS63="","",'All Running Order'!AS63)</f>
        <v/>
      </c>
      <c r="AJ59" t="str">
        <f>IF('All Running Order'!AT63="","",'All Running Order'!AT63)</f>
        <v/>
      </c>
      <c r="AK59" t="str">
        <f>IF('All Running Order'!AU63="","",'All Running Order'!AU63)</f>
        <v/>
      </c>
      <c r="AL59" t="str">
        <f>IF('All Running Order'!AV63="","",'All Running Order'!AV63)</f>
        <v/>
      </c>
      <c r="AM59" t="str">
        <f>IF('All Running Order'!AY63="","",'All Running Order'!AY63)</f>
        <v/>
      </c>
      <c r="AN59" t="str">
        <f>IF('All Running Order'!AZ63="","",'All Running Order'!AZ63)</f>
        <v/>
      </c>
      <c r="AO59" t="str">
        <f>IF('All Running Order'!BA63="","",'All Running Order'!BA63)</f>
        <v/>
      </c>
      <c r="AP59" t="str">
        <f>IF('All Running Order'!BB63="","",'All Running Order'!BB63)</f>
        <v/>
      </c>
      <c r="AQ59" t="str">
        <f>IF('All Running Order'!BC63="","",'All Running Order'!BC63)</f>
        <v/>
      </c>
      <c r="AR59" t="str">
        <f>IF('All Running Order'!BD63="","",'All Running Order'!BD63)</f>
        <v/>
      </c>
      <c r="AS59" t="str">
        <f>IF('All Running Order'!BE63="","",'All Running Order'!BE63)</f>
        <v/>
      </c>
      <c r="AT59" t="str">
        <f>IF('All Running Order'!BF63="","",'All Running Order'!BF63)</f>
        <v/>
      </c>
      <c r="AU59" t="str">
        <f>IF('All Running Order'!BG63="","",'All Running Order'!BG63)</f>
        <v/>
      </c>
      <c r="AV59" t="str">
        <f>IF('All Running Order'!BH63="","",'All Running Order'!BH63)</f>
        <v/>
      </c>
      <c r="AW59" t="str">
        <f>IF('All Running Order'!BK63="","",'All Running Order'!BK63)</f>
        <v/>
      </c>
      <c r="AX59" t="str">
        <f>IF('All Running Order'!BL63="","",'All Running Order'!BL63)</f>
        <v/>
      </c>
      <c r="AY59" t="str">
        <f>IF('All Running Order'!BM63="","",'All Running Order'!BM63)</f>
        <v/>
      </c>
      <c r="AZ59" t="str">
        <f>IF('All Running Order'!BN63="","",'All Running Order'!BN63)</f>
        <v/>
      </c>
      <c r="BA59" t="str">
        <f>IF('All Running Order'!BO63="","",'All Running Order'!BO63)</f>
        <v/>
      </c>
      <c r="BB59" t="str">
        <f>IF('All Running Order'!BP63="","",'All Running Order'!BP63)</f>
        <v/>
      </c>
      <c r="BC59" t="str">
        <f>IF('All Running Order'!BQ63="","",'All Running Order'!BQ63)</f>
        <v/>
      </c>
      <c r="BD59" t="str">
        <f>IF('All Running Order'!BR63="","",'All Running Order'!BR63)</f>
        <v/>
      </c>
      <c r="BE59" t="str">
        <f>IF('All Running Order'!BS63="","",'All Running Order'!BS63)</f>
        <v/>
      </c>
      <c r="BF59" t="str">
        <f>IF('All Running Order'!BT63="","",'All Running Order'!BT63)</f>
        <v/>
      </c>
    </row>
    <row r="60" spans="1:58" x14ac:dyDescent="0.45">
      <c r="A60">
        <f>'All Running Order'!B64</f>
        <v>60</v>
      </c>
      <c r="B60" t="str">
        <f>IF('All Running Order'!C64="","",'All Running Order'!C64)</f>
        <v/>
      </c>
      <c r="C60" t="str">
        <f>IF('All Running Order'!D64="","",'All Running Order'!D64)</f>
        <v/>
      </c>
      <c r="D60" t="str">
        <f>IF('All Running Order'!E64="","",'All Running Order'!E64)</f>
        <v/>
      </c>
      <c r="E60" t="str">
        <f>IF('All Running Order'!F64="","",'All Running Order'!F64)</f>
        <v/>
      </c>
      <c r="F60" t="str">
        <f>IF('All Running Order'!G64="","",'All Running Order'!G64)</f>
        <v/>
      </c>
      <c r="G60" t="str">
        <f>IF('All Running Order'!H64="","",'All Running Order'!H64)</f>
        <v/>
      </c>
      <c r="I60" t="str">
        <f>IF('All Running Order'!P64="","",'All Running Order'!P64)</f>
        <v/>
      </c>
      <c r="J60" t="str">
        <f>IF('All Running Order'!Q64="","",'All Running Order'!Q64)</f>
        <v/>
      </c>
      <c r="K60" t="str">
        <f>IF('All Running Order'!R64="","",'All Running Order'!R64)</f>
        <v/>
      </c>
      <c r="L60" t="str">
        <f>IF('All Running Order'!S64="","",'All Running Order'!S64)</f>
        <v/>
      </c>
      <c r="M60" t="str">
        <f>IF('All Running Order'!T64="","",'All Running Order'!T64)</f>
        <v/>
      </c>
      <c r="N60" t="str">
        <f>IF('All Running Order'!U64="","",'All Running Order'!U64)</f>
        <v/>
      </c>
      <c r="O60" t="str">
        <f>IF('All Running Order'!V64="","",'All Running Order'!V64)</f>
        <v/>
      </c>
      <c r="P60" t="str">
        <f>IF('All Running Order'!W64="","",'All Running Order'!W64)</f>
        <v/>
      </c>
      <c r="Q60" t="str">
        <f>IF('All Running Order'!X64="","",'All Running Order'!X64)</f>
        <v/>
      </c>
      <c r="R60" t="str">
        <f>IF('All Running Order'!Y64="","",'All Running Order'!Y64)</f>
        <v/>
      </c>
      <c r="S60" t="str">
        <f>IF('All Running Order'!AA64="","",'All Running Order'!AA64)</f>
        <v/>
      </c>
      <c r="T60" t="str">
        <f>IF('All Running Order'!AB64="","",'All Running Order'!AB64)</f>
        <v/>
      </c>
      <c r="U60" t="str">
        <f>IF('All Running Order'!AC64="","",'All Running Order'!AC64)</f>
        <v/>
      </c>
      <c r="V60" t="str">
        <f>IF('All Running Order'!AD64="","",'All Running Order'!AD64)</f>
        <v/>
      </c>
      <c r="W60" t="str">
        <f>IF('All Running Order'!AE64="","",'All Running Order'!AE64)</f>
        <v/>
      </c>
      <c r="X60" t="str">
        <f>IF('All Running Order'!AF64="","",'All Running Order'!AF64)</f>
        <v/>
      </c>
      <c r="Y60" t="str">
        <f>IF('All Running Order'!AG64="","",'All Running Order'!AG64)</f>
        <v/>
      </c>
      <c r="Z60" t="str">
        <f>IF('All Running Order'!AH64="","",'All Running Order'!AH64)</f>
        <v/>
      </c>
      <c r="AA60" t="str">
        <f>IF('All Running Order'!AI64="","",'All Running Order'!AI64)</f>
        <v/>
      </c>
      <c r="AB60" t="str">
        <f>IF('All Running Order'!AJ64="","",'All Running Order'!AJ64)</f>
        <v/>
      </c>
      <c r="AC60" t="str">
        <f>IF('All Running Order'!AM64="","",'All Running Order'!AM64)</f>
        <v/>
      </c>
      <c r="AD60" t="str">
        <f>IF('All Running Order'!AN64="","",'All Running Order'!AN64)</f>
        <v/>
      </c>
      <c r="AE60" t="str">
        <f>IF('All Running Order'!AO64="","",'All Running Order'!AO64)</f>
        <v/>
      </c>
      <c r="AF60" t="str">
        <f>IF('All Running Order'!AP64="","",'All Running Order'!AP64)</f>
        <v/>
      </c>
      <c r="AG60" t="str">
        <f>IF('All Running Order'!AQ64="","",'All Running Order'!AQ64)</f>
        <v/>
      </c>
      <c r="AH60" t="str">
        <f>IF('All Running Order'!AR64="","",'All Running Order'!AR64)</f>
        <v/>
      </c>
      <c r="AI60" t="str">
        <f>IF('All Running Order'!AS64="","",'All Running Order'!AS64)</f>
        <v/>
      </c>
      <c r="AJ60" t="str">
        <f>IF('All Running Order'!AT64="","",'All Running Order'!AT64)</f>
        <v/>
      </c>
      <c r="AK60" t="str">
        <f>IF('All Running Order'!AU64="","",'All Running Order'!AU64)</f>
        <v/>
      </c>
      <c r="AL60" t="str">
        <f>IF('All Running Order'!AV64="","",'All Running Order'!AV64)</f>
        <v/>
      </c>
      <c r="AM60" t="str">
        <f>IF('All Running Order'!AY64="","",'All Running Order'!AY64)</f>
        <v/>
      </c>
      <c r="AN60" t="str">
        <f>IF('All Running Order'!AZ64="","",'All Running Order'!AZ64)</f>
        <v/>
      </c>
      <c r="AO60" t="str">
        <f>IF('All Running Order'!BA64="","",'All Running Order'!BA64)</f>
        <v/>
      </c>
      <c r="AP60" t="str">
        <f>IF('All Running Order'!BB64="","",'All Running Order'!BB64)</f>
        <v/>
      </c>
      <c r="AQ60" t="str">
        <f>IF('All Running Order'!BC64="","",'All Running Order'!BC64)</f>
        <v/>
      </c>
      <c r="AR60" t="str">
        <f>IF('All Running Order'!BD64="","",'All Running Order'!BD64)</f>
        <v/>
      </c>
      <c r="AS60" t="str">
        <f>IF('All Running Order'!BE64="","",'All Running Order'!BE64)</f>
        <v/>
      </c>
      <c r="AT60" t="str">
        <f>IF('All Running Order'!BF64="","",'All Running Order'!BF64)</f>
        <v/>
      </c>
      <c r="AU60" t="str">
        <f>IF('All Running Order'!BG64="","",'All Running Order'!BG64)</f>
        <v/>
      </c>
      <c r="AV60" t="str">
        <f>IF('All Running Order'!BH64="","",'All Running Order'!BH64)</f>
        <v/>
      </c>
      <c r="AW60" t="str">
        <f>IF('All Running Order'!BK64="","",'All Running Order'!BK64)</f>
        <v/>
      </c>
      <c r="AX60" t="str">
        <f>IF('All Running Order'!BL64="","",'All Running Order'!BL64)</f>
        <v/>
      </c>
      <c r="AY60" t="str">
        <f>IF('All Running Order'!BM64="","",'All Running Order'!BM64)</f>
        <v/>
      </c>
      <c r="AZ60" t="str">
        <f>IF('All Running Order'!BN64="","",'All Running Order'!BN64)</f>
        <v/>
      </c>
      <c r="BA60" t="str">
        <f>IF('All Running Order'!BO64="","",'All Running Order'!BO64)</f>
        <v/>
      </c>
      <c r="BB60" t="str">
        <f>IF('All Running Order'!BP64="","",'All Running Order'!BP64)</f>
        <v/>
      </c>
      <c r="BC60" t="str">
        <f>IF('All Running Order'!BQ64="","",'All Running Order'!BQ64)</f>
        <v/>
      </c>
      <c r="BD60" t="str">
        <f>IF('All Running Order'!BR64="","",'All Running Order'!BR64)</f>
        <v/>
      </c>
      <c r="BE60" t="str">
        <f>IF('All Running Order'!BS64="","",'All Running Order'!BS64)</f>
        <v/>
      </c>
      <c r="BF60" t="str">
        <f>IF('All Running Order'!BT64="","",'All Running Order'!BT64)</f>
        <v/>
      </c>
    </row>
  </sheetData>
  <sheetProtection algorithmName="SHA-512" hashValue="H3tds4S3y0+CQGiURIiY8HZV/9gnWr98uNq0Yyu8+AIBklhknRbXo/4X/VmzPMdlL6nq9vt8yLEg0eIAbuzmcQ==" saltValue="fINdrS4pxwbs+dzkCiHZqw==" spinCount="100000" sheet="1" objects="1" scenarios="1"/>
  <phoneticPr fontId="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13"/>
  <sheetViews>
    <sheetView workbookViewId="0">
      <selection activeCell="C8" sqref="C8"/>
    </sheetView>
  </sheetViews>
  <sheetFormatPr defaultRowHeight="14.25" x14ac:dyDescent="0.45"/>
  <cols>
    <col min="2" max="3" width="12.33203125" bestFit="1" customWidth="1"/>
    <col min="5" max="5" width="14.53125" customWidth="1"/>
    <col min="6" max="6" width="9.1328125" customWidth="1"/>
  </cols>
  <sheetData>
    <row r="1" spans="1:6" x14ac:dyDescent="0.45">
      <c r="A1" s="12" t="s">
        <v>1</v>
      </c>
      <c r="B1" s="12" t="s">
        <v>42</v>
      </c>
      <c r="C1" s="12" t="s">
        <v>43</v>
      </c>
      <c r="D1" s="12" t="s">
        <v>81</v>
      </c>
      <c r="F1" s="34" t="s">
        <v>63</v>
      </c>
    </row>
    <row r="2" spans="1:6" x14ac:dyDescent="0.45">
      <c r="A2" s="16" t="s">
        <v>1</v>
      </c>
      <c r="B2" s="16" t="s">
        <v>48</v>
      </c>
      <c r="C2" s="16" t="s">
        <v>44</v>
      </c>
      <c r="D2" s="16" t="s">
        <v>138</v>
      </c>
      <c r="F2" s="35" t="s">
        <v>64</v>
      </c>
    </row>
    <row r="3" spans="1:6" x14ac:dyDescent="0.45">
      <c r="A3" s="16"/>
      <c r="B3" s="16" t="s">
        <v>49</v>
      </c>
      <c r="C3" s="16" t="s">
        <v>45</v>
      </c>
      <c r="D3" s="16" t="s">
        <v>139</v>
      </c>
      <c r="F3" s="36" t="s">
        <v>65</v>
      </c>
    </row>
    <row r="4" spans="1:6" x14ac:dyDescent="0.45">
      <c r="A4" s="16"/>
      <c r="B4" s="16" t="s">
        <v>60</v>
      </c>
      <c r="C4" s="16" t="s">
        <v>61</v>
      </c>
      <c r="D4" s="16"/>
    </row>
    <row r="5" spans="1:6" x14ac:dyDescent="0.45">
      <c r="A5" s="16"/>
      <c r="B5" s="16" t="s">
        <v>74</v>
      </c>
      <c r="C5" s="16"/>
      <c r="D5" s="16"/>
    </row>
    <row r="6" spans="1:6" x14ac:dyDescent="0.45">
      <c r="A6" s="16"/>
      <c r="B6" s="16" t="s">
        <v>75</v>
      </c>
      <c r="C6" s="16"/>
      <c r="D6" s="16"/>
    </row>
    <row r="7" spans="1:6" x14ac:dyDescent="0.45">
      <c r="A7" s="16"/>
      <c r="B7" s="16" t="s">
        <v>76</v>
      </c>
      <c r="C7" s="16"/>
      <c r="D7" s="16"/>
    </row>
    <row r="8" spans="1:6" x14ac:dyDescent="0.45">
      <c r="A8" s="16"/>
      <c r="B8" s="16" t="s">
        <v>52</v>
      </c>
      <c r="C8" s="16"/>
      <c r="D8" s="16"/>
    </row>
    <row r="9" spans="1:6" x14ac:dyDescent="0.45">
      <c r="A9" s="16"/>
      <c r="B9" s="16"/>
      <c r="C9" s="16"/>
    </row>
    <row r="10" spans="1:6" x14ac:dyDescent="0.45">
      <c r="A10" s="16"/>
      <c r="B10" s="16"/>
      <c r="C10" s="16"/>
    </row>
    <row r="11" spans="1:6" x14ac:dyDescent="0.45">
      <c r="A11" s="16"/>
      <c r="B11" s="16"/>
      <c r="C11" s="16"/>
    </row>
    <row r="12" spans="1:6" x14ac:dyDescent="0.45">
      <c r="A12" s="16"/>
      <c r="B12" s="16"/>
      <c r="C12" s="16"/>
    </row>
    <row r="13" spans="1:6" x14ac:dyDescent="0.45">
      <c r="A13" s="16"/>
      <c r="B13" s="16"/>
      <c r="C13" s="16"/>
    </row>
  </sheetData>
  <sheetProtection algorithmName="SHA-512" hashValue="Si11quvQRZJlqZubp+e/qgUGtIh3ONkTrKGWNuqJf8j7jOjVHec6Arl8DtHovctjYxGJ/CReVNSE9c8WLTcYlg==" saltValue="4gC8IC+ojW0rSgADWkIZ7g==" spinCount="100000" sheet="1" objects="1" scenarios="1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U1006"/>
  <sheetViews>
    <sheetView showGridLines="0" zoomScale="76" zoomScaleNormal="76" workbookViewId="0">
      <selection activeCell="CV1" sqref="CV1:CW1048576"/>
    </sheetView>
  </sheetViews>
  <sheetFormatPr defaultColWidth="9.1328125" defaultRowHeight="14.25" x14ac:dyDescent="0.45"/>
  <cols>
    <col min="1" max="1" width="2.6640625" style="17" bestFit="1" customWidth="1"/>
    <col min="2" max="2" width="4.46484375" style="17" bestFit="1" customWidth="1"/>
    <col min="3" max="3" width="21.53125" style="23" customWidth="1"/>
    <col min="4" max="4" width="11.46484375" style="23" bestFit="1" customWidth="1"/>
    <col min="5" max="5" width="6.6640625" style="23" bestFit="1" customWidth="1"/>
    <col min="6" max="6" width="5" style="17" bestFit="1" customWidth="1"/>
    <col min="7" max="7" width="8.46484375" style="17" bestFit="1" customWidth="1"/>
    <col min="8" max="11" width="2.46484375" style="17" bestFit="1" customWidth="1"/>
    <col min="12" max="12" width="7.46484375" style="17" bestFit="1" customWidth="1"/>
    <col min="13" max="13" width="6.53125" style="17" bestFit="1" customWidth="1"/>
    <col min="14" max="22" width="2.46484375" style="17" bestFit="1" customWidth="1"/>
    <col min="23" max="23" width="3.53125" style="17" bestFit="1" customWidth="1"/>
    <col min="24" max="24" width="13.46484375" style="17" bestFit="1" customWidth="1"/>
    <col min="25" max="33" width="2.46484375" style="17" bestFit="1" customWidth="1"/>
    <col min="34" max="34" width="3.53125" style="17" bestFit="1" customWidth="1"/>
    <col min="35" max="35" width="13.46484375" style="17" bestFit="1" customWidth="1"/>
    <col min="36" max="36" width="10.46484375" style="17" bestFit="1" customWidth="1"/>
    <col min="37" max="45" width="2.46484375" style="17" bestFit="1" customWidth="1"/>
    <col min="46" max="46" width="3.53125" style="17" bestFit="1" customWidth="1"/>
    <col min="47" max="47" width="13.46484375" style="17" bestFit="1" customWidth="1"/>
    <col min="48" max="48" width="10.53125" style="17" bestFit="1" customWidth="1"/>
    <col min="49" max="57" width="2.46484375" style="17" bestFit="1" customWidth="1"/>
    <col min="58" max="58" width="3.53125" style="17" bestFit="1" customWidth="1"/>
    <col min="59" max="60" width="13.46484375" style="17" bestFit="1" customWidth="1"/>
    <col min="61" max="69" width="2.46484375" style="17" bestFit="1" customWidth="1"/>
    <col min="70" max="70" width="3.53125" style="17" bestFit="1" customWidth="1"/>
    <col min="71" max="72" width="13.46484375" style="17" bestFit="1" customWidth="1"/>
    <col min="73" max="75" width="2.46484375" style="17" bestFit="1" customWidth="1"/>
    <col min="76" max="76" width="2.46484375" style="17" customWidth="1"/>
    <col min="77" max="80" width="2.46484375" style="17" bestFit="1" customWidth="1"/>
    <col min="81" max="81" width="2.46484375" style="17" customWidth="1"/>
    <col min="82" max="82" width="2.46484375" style="17" bestFit="1" customWidth="1"/>
    <col min="83" max="83" width="10.33203125" style="17" bestFit="1" customWidth="1"/>
    <col min="84" max="84" width="16.33203125" style="17" bestFit="1" customWidth="1"/>
    <col min="85" max="85" width="10.86328125" style="17" bestFit="1" customWidth="1"/>
    <col min="86" max="86" width="16.33203125" style="17" bestFit="1" customWidth="1"/>
    <col min="87" max="88" width="12.86328125" style="17" bestFit="1" customWidth="1"/>
    <col min="89" max="89" width="12.1328125" style="17" bestFit="1" customWidth="1"/>
    <col min="90" max="90" width="16.33203125" style="17" bestFit="1" customWidth="1"/>
    <col min="91" max="91" width="12" style="17" bestFit="1" customWidth="1"/>
    <col min="92" max="92" width="16.1328125" style="17" bestFit="1" customWidth="1"/>
    <col min="93" max="93" width="12.1328125" style="17" bestFit="1" customWidth="1"/>
    <col min="94" max="94" width="16.33203125" style="17" bestFit="1" customWidth="1"/>
    <col min="95" max="95" width="12.46484375" style="17" bestFit="1" customWidth="1"/>
    <col min="96" max="96" width="13.86328125" style="17" bestFit="1" customWidth="1"/>
    <col min="97" max="97" width="9.46484375" style="17" bestFit="1" customWidth="1"/>
    <col min="98" max="98" width="14.46484375" style="17" bestFit="1" customWidth="1"/>
    <col min="99" max="99" width="17.46484375" style="17" bestFit="1" customWidth="1"/>
    <col min="100" max="101" width="9.1328125" style="17"/>
    <col min="102" max="102" width="0" style="17" hidden="1" customWidth="1"/>
    <col min="103" max="16384" width="9.1328125" style="17"/>
  </cols>
  <sheetData>
    <row r="1" spans="1:99" s="2" customFormat="1" ht="51.75" customHeight="1" x14ac:dyDescent="0.45">
      <c r="B1" s="18"/>
      <c r="C1" s="19"/>
      <c r="D1" s="19"/>
      <c r="E1" s="19"/>
      <c r="F1" s="18"/>
      <c r="G1" s="18"/>
      <c r="H1" s="77" t="s">
        <v>0</v>
      </c>
      <c r="I1" s="77"/>
      <c r="J1" s="77"/>
      <c r="K1" s="77"/>
      <c r="L1" s="75" t="s">
        <v>1</v>
      </c>
      <c r="M1" s="81" t="s">
        <v>2</v>
      </c>
      <c r="N1" s="74" t="s">
        <v>3</v>
      </c>
      <c r="O1" s="74"/>
      <c r="P1" s="74"/>
      <c r="Q1" s="74"/>
      <c r="R1" s="74"/>
      <c r="S1" s="74"/>
      <c r="T1" s="74"/>
      <c r="U1" s="74"/>
      <c r="V1" s="74"/>
      <c r="W1" s="74"/>
      <c r="X1" s="77" t="s">
        <v>4</v>
      </c>
      <c r="Y1" s="74" t="s">
        <v>5</v>
      </c>
      <c r="Z1" s="74"/>
      <c r="AA1" s="74"/>
      <c r="AB1" s="74"/>
      <c r="AC1" s="74"/>
      <c r="AD1" s="74"/>
      <c r="AE1" s="74"/>
      <c r="AF1" s="74"/>
      <c r="AG1" s="74"/>
      <c r="AH1" s="74"/>
      <c r="AI1" s="77" t="s">
        <v>4</v>
      </c>
      <c r="AJ1" s="77" t="s">
        <v>6</v>
      </c>
      <c r="AK1" s="74" t="s">
        <v>7</v>
      </c>
      <c r="AL1" s="74"/>
      <c r="AM1" s="74"/>
      <c r="AN1" s="74"/>
      <c r="AO1" s="74"/>
      <c r="AP1" s="74"/>
      <c r="AQ1" s="74"/>
      <c r="AR1" s="74"/>
      <c r="AS1" s="74"/>
      <c r="AT1" s="74"/>
      <c r="AU1" s="77" t="s">
        <v>4</v>
      </c>
      <c r="AV1" s="77" t="s">
        <v>6</v>
      </c>
      <c r="AW1" s="74" t="s">
        <v>41</v>
      </c>
      <c r="AX1" s="74"/>
      <c r="AY1" s="74"/>
      <c r="AZ1" s="74"/>
      <c r="BA1" s="74"/>
      <c r="BB1" s="74"/>
      <c r="BC1" s="74"/>
      <c r="BD1" s="74"/>
      <c r="BE1" s="74"/>
      <c r="BF1" s="74"/>
      <c r="BG1" s="77" t="s">
        <v>4</v>
      </c>
      <c r="BH1" s="77" t="s">
        <v>8</v>
      </c>
      <c r="BI1" s="74" t="s">
        <v>77</v>
      </c>
      <c r="BJ1" s="74"/>
      <c r="BK1" s="74"/>
      <c r="BL1" s="74"/>
      <c r="BM1" s="74"/>
      <c r="BN1" s="74"/>
      <c r="BO1" s="74"/>
      <c r="BP1" s="74"/>
      <c r="BQ1" s="74"/>
      <c r="BR1" s="74"/>
      <c r="BS1" s="77" t="s">
        <v>4</v>
      </c>
      <c r="BT1" s="77" t="s">
        <v>8</v>
      </c>
      <c r="BU1" s="78" t="s">
        <v>9</v>
      </c>
      <c r="BV1" s="79"/>
      <c r="BW1" s="79"/>
      <c r="BX1" s="79"/>
      <c r="BY1" s="80"/>
      <c r="BZ1" s="78" t="s">
        <v>9</v>
      </c>
      <c r="CA1" s="79"/>
      <c r="CB1" s="79"/>
      <c r="CC1" s="79"/>
      <c r="CD1" s="80"/>
      <c r="CE1" s="75" t="str">
        <f>CONCATENATE(,"CLASS"," ",Constants!$B$2)</f>
        <v>CLASS Red</v>
      </c>
      <c r="CF1" s="75" t="str">
        <f>CONCATENATE("Position in CLASS"," ",Constants!$B$2)</f>
        <v>Position in CLASS Red</v>
      </c>
      <c r="CG1" s="75" t="str">
        <f>CONCATENATE(,"CLASS"," ",Constants!$B$3)</f>
        <v>CLASS Blue</v>
      </c>
      <c r="CH1" s="75" t="str">
        <f>CONCATENATE("Position in CLASS"," ",Constants!$B$3)</f>
        <v>Position in CLASS Blue</v>
      </c>
      <c r="CI1" s="75" t="str">
        <f>CONCATENATE(,Constants!$B$4," ","CLASS")</f>
        <v>Rookie CLASS</v>
      </c>
      <c r="CJ1" s="75" t="str">
        <f>CONCATENATE("Position in ",Constants!$B$4," ","CLASS")</f>
        <v>Position in Rookie CLASS</v>
      </c>
      <c r="CK1" s="75" t="str">
        <f>CONCATENATE(,Constants!$B$5," ","CLASS")</f>
        <v>750-A CLASS</v>
      </c>
      <c r="CL1" s="75" t="str">
        <f>CONCATENATE("Position in ",Constants!$B$5," ","CLASS")</f>
        <v>Position in 750-A CLASS</v>
      </c>
      <c r="CM1" s="75" t="str">
        <f>CONCATENATE(,Constants!$B$6," ","CLASS")</f>
        <v>750-B CLASS</v>
      </c>
      <c r="CN1" s="75" t="str">
        <f>CONCATENATE("Position in ",Constants!$B$6," ","CLASS")</f>
        <v>Position in 750-B CLASS</v>
      </c>
      <c r="CO1" s="75" t="str">
        <f>CONCATENATE(,Constants!$B$7," ","CLASS")</f>
        <v>750-N CLASS</v>
      </c>
      <c r="CP1" s="75" t="str">
        <f>CONCATENATE("Position in ",Constants!$B$7," ","CLASS")</f>
        <v>Position in 750-N CLASS</v>
      </c>
      <c r="CQ1" s="75" t="s">
        <v>46</v>
      </c>
      <c r="CR1" s="75" t="str">
        <f>CONCATENATE("Position in ",Constants!$B$8," ","CLASS")</f>
        <v>Position in Club CLASS</v>
      </c>
      <c r="CS1" s="75" t="s">
        <v>10</v>
      </c>
      <c r="CT1" s="75" t="s">
        <v>11</v>
      </c>
      <c r="CU1" s="77" t="s">
        <v>12</v>
      </c>
    </row>
    <row r="2" spans="1:99" s="2" customFormat="1" ht="16.5" customHeight="1" x14ac:dyDescent="0.45">
      <c r="B2" s="3" t="s">
        <v>20</v>
      </c>
      <c r="C2" s="4" t="s">
        <v>21</v>
      </c>
      <c r="D2" s="4" t="s">
        <v>22</v>
      </c>
      <c r="E2" s="4" t="s">
        <v>23</v>
      </c>
      <c r="F2" s="3" t="s">
        <v>24</v>
      </c>
      <c r="G2" s="3" t="s">
        <v>62</v>
      </c>
      <c r="H2" s="5">
        <v>1</v>
      </c>
      <c r="I2" s="5">
        <v>2</v>
      </c>
      <c r="J2" s="5">
        <v>3</v>
      </c>
      <c r="K2" s="5">
        <v>4</v>
      </c>
      <c r="L2" s="76"/>
      <c r="M2" s="81"/>
      <c r="N2" s="3" t="s">
        <v>25</v>
      </c>
      <c r="O2" s="3" t="s">
        <v>26</v>
      </c>
      <c r="P2" s="3" t="s">
        <v>27</v>
      </c>
      <c r="Q2" s="3" t="s">
        <v>28</v>
      </c>
      <c r="R2" s="3" t="s">
        <v>29</v>
      </c>
      <c r="S2" s="3" t="s">
        <v>30</v>
      </c>
      <c r="T2" s="3" t="s">
        <v>31</v>
      </c>
      <c r="U2" s="3" t="s">
        <v>32</v>
      </c>
      <c r="V2" s="3" t="s">
        <v>33</v>
      </c>
      <c r="W2" s="3" t="s">
        <v>34</v>
      </c>
      <c r="X2" s="77"/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3" t="s">
        <v>30</v>
      </c>
      <c r="AE2" s="3" t="s">
        <v>31</v>
      </c>
      <c r="AF2" s="3" t="s">
        <v>32</v>
      </c>
      <c r="AG2" s="3" t="s">
        <v>33</v>
      </c>
      <c r="AH2" s="3" t="s">
        <v>34</v>
      </c>
      <c r="AI2" s="77"/>
      <c r="AJ2" s="77"/>
      <c r="AK2" s="3" t="s">
        <v>25</v>
      </c>
      <c r="AL2" s="3" t="s">
        <v>26</v>
      </c>
      <c r="AM2" s="3" t="s">
        <v>27</v>
      </c>
      <c r="AN2" s="3" t="s">
        <v>28</v>
      </c>
      <c r="AO2" s="3" t="s">
        <v>29</v>
      </c>
      <c r="AP2" s="3" t="s">
        <v>30</v>
      </c>
      <c r="AQ2" s="3" t="s">
        <v>31</v>
      </c>
      <c r="AR2" s="3" t="s">
        <v>32</v>
      </c>
      <c r="AS2" s="3" t="s">
        <v>33</v>
      </c>
      <c r="AT2" s="3" t="s">
        <v>34</v>
      </c>
      <c r="AU2" s="77"/>
      <c r="AV2" s="77"/>
      <c r="AW2" s="3" t="s">
        <v>25</v>
      </c>
      <c r="AX2" s="3" t="s">
        <v>26</v>
      </c>
      <c r="AY2" s="3" t="s">
        <v>27</v>
      </c>
      <c r="AZ2" s="3" t="s">
        <v>28</v>
      </c>
      <c r="BA2" s="3" t="s">
        <v>29</v>
      </c>
      <c r="BB2" s="3" t="s">
        <v>30</v>
      </c>
      <c r="BC2" s="3" t="s">
        <v>31</v>
      </c>
      <c r="BD2" s="3" t="s">
        <v>32</v>
      </c>
      <c r="BE2" s="3" t="s">
        <v>33</v>
      </c>
      <c r="BF2" s="3" t="s">
        <v>34</v>
      </c>
      <c r="BG2" s="77"/>
      <c r="BH2" s="77"/>
      <c r="BI2" s="3" t="s">
        <v>25</v>
      </c>
      <c r="BJ2" s="3" t="s">
        <v>26</v>
      </c>
      <c r="BK2" s="3" t="s">
        <v>27</v>
      </c>
      <c r="BL2" s="3" t="s">
        <v>28</v>
      </c>
      <c r="BM2" s="3" t="s">
        <v>29</v>
      </c>
      <c r="BN2" s="3" t="s">
        <v>30</v>
      </c>
      <c r="BO2" s="3" t="s">
        <v>31</v>
      </c>
      <c r="BP2" s="3" t="s">
        <v>32</v>
      </c>
      <c r="BQ2" s="3" t="s">
        <v>33</v>
      </c>
      <c r="BR2" s="3" t="s">
        <v>34</v>
      </c>
      <c r="BS2" s="77"/>
      <c r="BT2" s="77"/>
      <c r="BU2" s="5">
        <v>1</v>
      </c>
      <c r="BV2" s="5">
        <v>2</v>
      </c>
      <c r="BW2" s="5">
        <v>3</v>
      </c>
      <c r="BX2" s="5">
        <v>4</v>
      </c>
      <c r="BY2" s="5">
        <v>5</v>
      </c>
      <c r="BZ2" s="5">
        <v>1</v>
      </c>
      <c r="CA2" s="5">
        <v>2</v>
      </c>
      <c r="CB2" s="5">
        <v>3</v>
      </c>
      <c r="CC2" s="13">
        <v>4</v>
      </c>
      <c r="CD2" s="13">
        <v>5</v>
      </c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7"/>
    </row>
    <row r="3" spans="1:99" s="2" customFormat="1" ht="16.5" customHeight="1" x14ac:dyDescent="0.45">
      <c r="C3" s="15" t="s">
        <v>37</v>
      </c>
      <c r="D3" s="15"/>
      <c r="E3" s="15"/>
      <c r="F3" s="6"/>
      <c r="G3" s="6"/>
      <c r="H3" s="7"/>
      <c r="I3" s="7"/>
      <c r="J3" s="7"/>
      <c r="K3" s="7"/>
      <c r="L3" s="7"/>
      <c r="M3" s="6" t="s">
        <v>38</v>
      </c>
      <c r="N3" s="6">
        <f t="shared" ref="N3:W3" si="0">MIN(N4:N60)</f>
        <v>0</v>
      </c>
      <c r="O3" s="6">
        <f t="shared" si="0"/>
        <v>0</v>
      </c>
      <c r="P3" s="6">
        <f t="shared" si="0"/>
        <v>0</v>
      </c>
      <c r="Q3" s="6">
        <f t="shared" si="0"/>
        <v>0</v>
      </c>
      <c r="R3" s="6">
        <f t="shared" si="0"/>
        <v>0</v>
      </c>
      <c r="S3" s="6">
        <f t="shared" si="0"/>
        <v>0</v>
      </c>
      <c r="T3" s="6">
        <f t="shared" si="0"/>
        <v>0</v>
      </c>
      <c r="U3" s="6">
        <f t="shared" si="0"/>
        <v>0</v>
      </c>
      <c r="V3" s="6">
        <f t="shared" si="0"/>
        <v>0</v>
      </c>
      <c r="W3" s="6">
        <f t="shared" si="0"/>
        <v>0</v>
      </c>
      <c r="X3" s="7">
        <f>SUM(N3:W3)</f>
        <v>0</v>
      </c>
      <c r="Y3" s="6">
        <f t="shared" ref="Y3:AH3" si="1">MIN(Y4:Y60)</f>
        <v>0</v>
      </c>
      <c r="Z3" s="6">
        <f t="shared" si="1"/>
        <v>0</v>
      </c>
      <c r="AA3" s="6">
        <f t="shared" si="1"/>
        <v>0</v>
      </c>
      <c r="AB3" s="6">
        <f t="shared" si="1"/>
        <v>0</v>
      </c>
      <c r="AC3" s="6">
        <f t="shared" si="1"/>
        <v>0</v>
      </c>
      <c r="AD3" s="6">
        <f t="shared" si="1"/>
        <v>0</v>
      </c>
      <c r="AE3" s="6">
        <f t="shared" si="1"/>
        <v>0</v>
      </c>
      <c r="AF3" s="6">
        <f t="shared" si="1"/>
        <v>0</v>
      </c>
      <c r="AG3" s="6">
        <f t="shared" si="1"/>
        <v>0</v>
      </c>
      <c r="AH3" s="6">
        <f t="shared" si="1"/>
        <v>0</v>
      </c>
      <c r="AI3" s="7">
        <f>SUM(Y3:AH3)</f>
        <v>0</v>
      </c>
      <c r="AJ3" s="7">
        <f>AI3+X3</f>
        <v>0</v>
      </c>
      <c r="AK3" s="6">
        <f t="shared" ref="AK3:AT3" si="2">MIN(AK4:AK60)</f>
        <v>0</v>
      </c>
      <c r="AL3" s="6">
        <f t="shared" si="2"/>
        <v>0</v>
      </c>
      <c r="AM3" s="6">
        <f t="shared" si="2"/>
        <v>0</v>
      </c>
      <c r="AN3" s="6">
        <f t="shared" si="2"/>
        <v>0</v>
      </c>
      <c r="AO3" s="6">
        <f t="shared" si="2"/>
        <v>0</v>
      </c>
      <c r="AP3" s="6">
        <f t="shared" si="2"/>
        <v>0</v>
      </c>
      <c r="AQ3" s="6">
        <f t="shared" si="2"/>
        <v>0</v>
      </c>
      <c r="AR3" s="6">
        <f t="shared" si="2"/>
        <v>0</v>
      </c>
      <c r="AS3" s="6">
        <f t="shared" si="2"/>
        <v>0</v>
      </c>
      <c r="AT3" s="6">
        <f t="shared" si="2"/>
        <v>0</v>
      </c>
      <c r="AU3" s="7">
        <f>SUM(AK3:AT3)</f>
        <v>0</v>
      </c>
      <c r="AV3" s="7">
        <f>AU3+AJ3</f>
        <v>0</v>
      </c>
      <c r="AW3" s="6">
        <f t="shared" ref="AW3:BF3" si="3">MIN(AW4:AW60)</f>
        <v>0</v>
      </c>
      <c r="AX3" s="6">
        <f t="shared" si="3"/>
        <v>0</v>
      </c>
      <c r="AY3" s="6">
        <f t="shared" si="3"/>
        <v>0</v>
      </c>
      <c r="AZ3" s="6">
        <f t="shared" si="3"/>
        <v>0</v>
      </c>
      <c r="BA3" s="6">
        <f t="shared" si="3"/>
        <v>0</v>
      </c>
      <c r="BB3" s="6">
        <f t="shared" si="3"/>
        <v>0</v>
      </c>
      <c r="BC3" s="6">
        <f t="shared" si="3"/>
        <v>0</v>
      </c>
      <c r="BD3" s="6">
        <f t="shared" si="3"/>
        <v>0</v>
      </c>
      <c r="BE3" s="6">
        <f t="shared" si="3"/>
        <v>0</v>
      </c>
      <c r="BF3" s="6">
        <f t="shared" si="3"/>
        <v>0</v>
      </c>
      <c r="BG3" s="7">
        <f>SUM(AW3:BF3)</f>
        <v>0</v>
      </c>
      <c r="BH3" s="7">
        <f>BG3+AV3</f>
        <v>0</v>
      </c>
      <c r="BI3" s="6">
        <f t="shared" ref="BI3:BR3" si="4">MIN(BI4:BI60)</f>
        <v>0</v>
      </c>
      <c r="BJ3" s="6">
        <f t="shared" si="4"/>
        <v>0</v>
      </c>
      <c r="BK3" s="6">
        <f t="shared" si="4"/>
        <v>0</v>
      </c>
      <c r="BL3" s="6">
        <f t="shared" si="4"/>
        <v>0</v>
      </c>
      <c r="BM3" s="6">
        <f t="shared" si="4"/>
        <v>0</v>
      </c>
      <c r="BN3" s="6">
        <f t="shared" si="4"/>
        <v>0</v>
      </c>
      <c r="BO3" s="6">
        <f t="shared" si="4"/>
        <v>0</v>
      </c>
      <c r="BP3" s="6">
        <f t="shared" si="4"/>
        <v>0</v>
      </c>
      <c r="BQ3" s="6">
        <f t="shared" si="4"/>
        <v>0</v>
      </c>
      <c r="BR3" s="6">
        <f t="shared" si="4"/>
        <v>0</v>
      </c>
      <c r="BS3" s="7">
        <f>SUM(BI3:BR3)</f>
        <v>0</v>
      </c>
      <c r="BT3" s="7">
        <f>BS3+BH3</f>
        <v>0</v>
      </c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</row>
    <row r="4" spans="1:99" s="2" customFormat="1" x14ac:dyDescent="0.45">
      <c r="A4" s="2" t="str">
        <f t="shared" ref="A4:A35" si="5">CONCATENATE(M4,CU4)</f>
        <v xml:space="preserve">Red2 </v>
      </c>
      <c r="B4" s="11">
        <f>'All Running Order'!B6</f>
        <v>1</v>
      </c>
      <c r="C4" s="20" t="str">
        <f>'All Running Order'!C6</f>
        <v>John Fack</v>
      </c>
      <c r="D4" s="20" t="str">
        <f>'All Running Order'!D6</f>
        <v>Duncan Stephens</v>
      </c>
      <c r="E4" s="20" t="str">
        <f>'All Running Order'!E6</f>
        <v>MSR</v>
      </c>
      <c r="F4" s="11">
        <f>'All Running Order'!F6</f>
        <v>1640</v>
      </c>
      <c r="G4" s="11" t="str">
        <f>'All Running Order'!G6</f>
        <v>IRS</v>
      </c>
      <c r="H4" s="11">
        <f>'All Running Order'!I6</f>
        <v>5</v>
      </c>
      <c r="I4" s="11">
        <f>'All Running Order'!J6</f>
        <v>2</v>
      </c>
      <c r="J4" s="11">
        <f>'All Running Order'!K6</f>
        <v>4</v>
      </c>
      <c r="K4" s="11">
        <f>'All Running Order'!M6</f>
        <v>3</v>
      </c>
      <c r="L4" s="11">
        <f>'All Running Order'!N6</f>
        <v>0</v>
      </c>
      <c r="M4" s="11" t="str">
        <f>'All Running Order'!O6</f>
        <v>Red</v>
      </c>
      <c r="N4" s="11">
        <f>'All Running Order'!P6</f>
        <v>0</v>
      </c>
      <c r="O4" s="11">
        <f>'All Running Order'!Q6</f>
        <v>5</v>
      </c>
      <c r="P4" s="11">
        <f>'All Running Order'!R6</f>
        <v>1</v>
      </c>
      <c r="Q4" s="11">
        <f>'All Running Order'!S6</f>
        <v>1</v>
      </c>
      <c r="R4" s="11">
        <f>'All Running Order'!T6</f>
        <v>2</v>
      </c>
      <c r="S4" s="11">
        <f>'All Running Order'!U6</f>
        <v>0</v>
      </c>
      <c r="T4" s="11">
        <f>'All Running Order'!V6</f>
        <v>0</v>
      </c>
      <c r="U4" s="11">
        <f>'All Running Order'!W6</f>
        <v>0</v>
      </c>
      <c r="V4" s="11">
        <f>'All Running Order'!X6</f>
        <v>0</v>
      </c>
      <c r="W4" s="11">
        <f>'All Running Order'!Y6</f>
        <v>0</v>
      </c>
      <c r="X4" s="11">
        <f>'All Running Order'!Z6</f>
        <v>9</v>
      </c>
      <c r="Y4" s="11">
        <f>'All Running Order'!AA6</f>
        <v>1</v>
      </c>
      <c r="Z4" s="11">
        <f>'All Running Order'!AB6</f>
        <v>3</v>
      </c>
      <c r="AA4" s="11">
        <f>'All Running Order'!AC6</f>
        <v>4</v>
      </c>
      <c r="AB4" s="11">
        <f>'All Running Order'!AD6</f>
        <v>2</v>
      </c>
      <c r="AC4" s="11">
        <f>'All Running Order'!AE6</f>
        <v>0</v>
      </c>
      <c r="AD4" s="11">
        <f>'All Running Order'!AF6</f>
        <v>0</v>
      </c>
      <c r="AE4" s="11">
        <f>'All Running Order'!AG6</f>
        <v>0</v>
      </c>
      <c r="AF4" s="11">
        <f>'All Running Order'!AH6</f>
        <v>0</v>
      </c>
      <c r="AG4" s="11">
        <f>'All Running Order'!AI6</f>
        <v>0</v>
      </c>
      <c r="AH4" s="11">
        <f>'All Running Order'!AJ6</f>
        <v>0</v>
      </c>
      <c r="AI4" s="11">
        <f>'All Running Order'!AK6</f>
        <v>10</v>
      </c>
      <c r="AJ4" s="11">
        <f>'All Running Order'!AL6</f>
        <v>19</v>
      </c>
      <c r="AK4" s="11">
        <f>'All Running Order'!AM6</f>
        <v>1</v>
      </c>
      <c r="AL4" s="11">
        <f>'All Running Order'!AN6</f>
        <v>2</v>
      </c>
      <c r="AM4" s="11">
        <f>'All Running Order'!AO6</f>
        <v>3</v>
      </c>
      <c r="AN4" s="11">
        <f>'All Running Order'!AP6</f>
        <v>2</v>
      </c>
      <c r="AO4" s="11">
        <f>'All Running Order'!AQ6</f>
        <v>0</v>
      </c>
      <c r="AP4" s="11">
        <f>'All Running Order'!AR6</f>
        <v>0</v>
      </c>
      <c r="AQ4" s="11">
        <f>'All Running Order'!AS6</f>
        <v>0</v>
      </c>
      <c r="AR4" s="11">
        <f>'All Running Order'!AT6</f>
        <v>0</v>
      </c>
      <c r="AS4" s="11">
        <f>'All Running Order'!AU6</f>
        <v>0</v>
      </c>
      <c r="AT4" s="11">
        <f>'All Running Order'!AV6</f>
        <v>0</v>
      </c>
      <c r="AU4" s="11">
        <f>'All Running Order'!AW6</f>
        <v>8</v>
      </c>
      <c r="AV4" s="11">
        <f>'All Running Order'!AX6</f>
        <v>27</v>
      </c>
      <c r="AW4" s="11">
        <f>'All Running Order'!AY6</f>
        <v>2</v>
      </c>
      <c r="AX4" s="11">
        <f>'All Running Order'!AZ6</f>
        <v>4</v>
      </c>
      <c r="AY4" s="11">
        <f>'All Running Order'!BA6</f>
        <v>2</v>
      </c>
      <c r="AZ4" s="11">
        <f>'All Running Order'!BB6</f>
        <v>1</v>
      </c>
      <c r="BA4" s="11">
        <f>'All Running Order'!BC6</f>
        <v>1</v>
      </c>
      <c r="BB4" s="11">
        <f>'All Running Order'!BD6</f>
        <v>0</v>
      </c>
      <c r="BC4" s="11">
        <f>'All Running Order'!BE6</f>
        <v>0</v>
      </c>
      <c r="BD4" s="11">
        <f>'All Running Order'!BF6</f>
        <v>0</v>
      </c>
      <c r="BE4" s="11">
        <f>'All Running Order'!BG6</f>
        <v>0</v>
      </c>
      <c r="BF4" s="11">
        <f>'All Running Order'!BH6</f>
        <v>0</v>
      </c>
      <c r="BG4" s="11">
        <f>'All Running Order'!BI6</f>
        <v>10</v>
      </c>
      <c r="BH4" s="11">
        <f>'All Running Order'!BJ6</f>
        <v>37</v>
      </c>
      <c r="BI4" s="11">
        <f>'All Running Order'!BK6</f>
        <v>3</v>
      </c>
      <c r="BJ4" s="11">
        <f>'All Running Order'!BL6</f>
        <v>6</v>
      </c>
      <c r="BK4" s="11">
        <f>'All Running Order'!BM6</f>
        <v>1</v>
      </c>
      <c r="BL4" s="11">
        <f>'All Running Order'!BN6</f>
        <v>2</v>
      </c>
      <c r="BM4" s="11">
        <f>'All Running Order'!BO6</f>
        <v>3</v>
      </c>
      <c r="BN4" s="11">
        <f>'All Running Order'!BP6</f>
        <v>0</v>
      </c>
      <c r="BO4" s="11">
        <f>'All Running Order'!BQ6</f>
        <v>0</v>
      </c>
      <c r="BP4" s="11">
        <f>'All Running Order'!BR6</f>
        <v>0</v>
      </c>
      <c r="BQ4" s="11">
        <f>'All Running Order'!BS6</f>
        <v>0</v>
      </c>
      <c r="BR4" s="11">
        <f>'All Running Order'!BT6</f>
        <v>0</v>
      </c>
      <c r="BS4" s="11">
        <f>'All Running Order'!BU6</f>
        <v>15</v>
      </c>
      <c r="BT4" s="11">
        <f>'All Running Order'!BV6</f>
        <v>52</v>
      </c>
      <c r="BU4" s="11">
        <f>'All Running Order'!BW6</f>
        <v>3</v>
      </c>
      <c r="BV4" s="11">
        <f>'All Running Order'!BX6</f>
        <v>4</v>
      </c>
      <c r="BW4" s="11">
        <f>'All Running Order'!BY6</f>
        <v>4</v>
      </c>
      <c r="BX4" s="11">
        <f>'All Running Order'!BZ6</f>
        <v>2</v>
      </c>
      <c r="BY4" s="11">
        <f>'All Running Order'!CA6</f>
        <v>2</v>
      </c>
      <c r="BZ4" s="11">
        <f>'All Running Order'!CB6</f>
        <v>3</v>
      </c>
      <c r="CA4" s="11">
        <f>'All Running Order'!CC6</f>
        <v>4</v>
      </c>
      <c r="CB4" s="11">
        <f>'All Running Order'!CD6</f>
        <v>4</v>
      </c>
      <c r="CC4" s="11">
        <f>'All Running Order'!CE6</f>
        <v>2</v>
      </c>
      <c r="CD4" s="11">
        <f>'All Running Order'!CF6</f>
        <v>2</v>
      </c>
      <c r="CE4" s="11">
        <f>'All Running Order'!CG6</f>
        <v>2</v>
      </c>
      <c r="CF4" s="11">
        <f>'All Running Order'!CH6</f>
        <v>2</v>
      </c>
      <c r="CG4" s="11" t="str">
        <f>'All Running Order'!CI6</f>
        <v>-</v>
      </c>
      <c r="CH4" s="11" t="str">
        <f>'All Running Order'!CJ6</f>
        <v/>
      </c>
      <c r="CI4" s="11" t="str">
        <f>'All Running Order'!CK6</f>
        <v>-</v>
      </c>
      <c r="CJ4" s="11" t="str">
        <f>'All Running Order'!CL6</f>
        <v/>
      </c>
      <c r="CK4" s="11" t="str">
        <f>'All Running Order'!CM6</f>
        <v>-</v>
      </c>
      <c r="CL4" s="11" t="str">
        <f>'All Running Order'!CN6</f>
        <v/>
      </c>
      <c r="CM4" s="11" t="str">
        <f>'All Running Order'!CO6</f>
        <v>-</v>
      </c>
      <c r="CN4" s="11" t="str">
        <f>'All Running Order'!CP6</f>
        <v/>
      </c>
      <c r="CO4" s="11" t="str">
        <f>'All Running Order'!CQ6</f>
        <v>-</v>
      </c>
      <c r="CP4" s="11" t="str">
        <f>'All Running Order'!CR6</f>
        <v/>
      </c>
      <c r="CQ4" s="11" t="str">
        <f>'All Running Order'!CS6</f>
        <v>-</v>
      </c>
      <c r="CR4" s="11" t="str">
        <f>'All Running Order'!CT6</f>
        <v xml:space="preserve"> </v>
      </c>
      <c r="CS4" s="11" t="str">
        <f>'All Running Order'!CU6</f>
        <v>-</v>
      </c>
      <c r="CT4" s="11" t="str">
        <f>'All Running Order'!CV6</f>
        <v xml:space="preserve"> </v>
      </c>
      <c r="CU4" s="11" t="str">
        <f>'All Running Order'!CW6</f>
        <v xml:space="preserve">2 </v>
      </c>
    </row>
    <row r="5" spans="1:99" s="2" customFormat="1" x14ac:dyDescent="0.45">
      <c r="A5" s="2" t="str">
        <f t="shared" si="5"/>
        <v xml:space="preserve">Red7 </v>
      </c>
      <c r="B5" s="11">
        <f>'All Running Order'!B7</f>
        <v>2</v>
      </c>
      <c r="C5" s="20" t="str">
        <f>'All Running Order'!C7</f>
        <v>Jerome Fack</v>
      </c>
      <c r="D5" s="20" t="str">
        <f>'All Running Order'!D7</f>
        <v>Steve Pritchett</v>
      </c>
      <c r="E5" s="20" t="str">
        <f>'All Running Order'!E7</f>
        <v>MSR</v>
      </c>
      <c r="F5" s="11">
        <f>'All Running Order'!F7</f>
        <v>1640</v>
      </c>
      <c r="G5" s="11" t="str">
        <f>'All Running Order'!G7</f>
        <v>IRS</v>
      </c>
      <c r="H5" s="11">
        <f>'All Running Order'!I7</f>
        <v>5</v>
      </c>
      <c r="I5" s="11">
        <f>'All Running Order'!J7</f>
        <v>2</v>
      </c>
      <c r="J5" s="11">
        <f>'All Running Order'!K7</f>
        <v>4</v>
      </c>
      <c r="K5" s="11"/>
      <c r="L5" s="11">
        <f>'All Running Order'!N7</f>
        <v>0</v>
      </c>
      <c r="M5" s="11" t="str">
        <f>'All Running Order'!O7</f>
        <v>Red</v>
      </c>
      <c r="N5" s="11">
        <f>'All Running Order'!P7</f>
        <v>8</v>
      </c>
      <c r="O5" s="11">
        <f>'All Running Order'!Q7</f>
        <v>2</v>
      </c>
      <c r="P5" s="11">
        <f>'All Running Order'!R7</f>
        <v>5</v>
      </c>
      <c r="Q5" s="11">
        <f>'All Running Order'!S7</f>
        <v>1</v>
      </c>
      <c r="R5" s="11">
        <f>'All Running Order'!T7</f>
        <v>2</v>
      </c>
      <c r="S5" s="11">
        <f>'All Running Order'!U7</f>
        <v>0</v>
      </c>
      <c r="T5" s="11">
        <f>'All Running Order'!V7</f>
        <v>0</v>
      </c>
      <c r="U5" s="11">
        <f>'All Running Order'!W7</f>
        <v>0</v>
      </c>
      <c r="V5" s="11">
        <f>'All Running Order'!X7</f>
        <v>0</v>
      </c>
      <c r="W5" s="11">
        <f>'All Running Order'!Y7</f>
        <v>0</v>
      </c>
      <c r="X5" s="11">
        <f>'All Running Order'!Z7</f>
        <v>18</v>
      </c>
      <c r="Y5" s="11">
        <f>'All Running Order'!AA7</f>
        <v>5</v>
      </c>
      <c r="Z5" s="11">
        <f>'All Running Order'!AB7</f>
        <v>4</v>
      </c>
      <c r="AA5" s="11">
        <f>'All Running Order'!AC7</f>
        <v>5</v>
      </c>
      <c r="AB5" s="11">
        <f>'All Running Order'!AD7</f>
        <v>1</v>
      </c>
      <c r="AC5" s="11">
        <f>'All Running Order'!AE7</f>
        <v>0</v>
      </c>
      <c r="AD5" s="11">
        <f>'All Running Order'!AF7</f>
        <v>0</v>
      </c>
      <c r="AE5" s="11">
        <f>'All Running Order'!AG7</f>
        <v>0</v>
      </c>
      <c r="AF5" s="11">
        <f>'All Running Order'!AH7</f>
        <v>0</v>
      </c>
      <c r="AG5" s="11">
        <f>'All Running Order'!AI7</f>
        <v>0</v>
      </c>
      <c r="AH5" s="11">
        <f>'All Running Order'!AJ7</f>
        <v>0</v>
      </c>
      <c r="AI5" s="11">
        <f>'All Running Order'!AK7</f>
        <v>15</v>
      </c>
      <c r="AJ5" s="11">
        <f>'All Running Order'!AL7</f>
        <v>33</v>
      </c>
      <c r="AK5" s="11">
        <f>'All Running Order'!AM7</f>
        <v>3</v>
      </c>
      <c r="AL5" s="11">
        <f>'All Running Order'!AN7</f>
        <v>2</v>
      </c>
      <c r="AM5" s="11">
        <f>'All Running Order'!AO7</f>
        <v>1</v>
      </c>
      <c r="AN5" s="11">
        <f>'All Running Order'!AP7</f>
        <v>2</v>
      </c>
      <c r="AO5" s="11">
        <f>'All Running Order'!AQ7</f>
        <v>0</v>
      </c>
      <c r="AP5" s="11">
        <f>'All Running Order'!AR7</f>
        <v>0</v>
      </c>
      <c r="AQ5" s="11">
        <f>'All Running Order'!AS7</f>
        <v>0</v>
      </c>
      <c r="AR5" s="11">
        <f>'All Running Order'!AT7</f>
        <v>0</v>
      </c>
      <c r="AS5" s="11">
        <f>'All Running Order'!AU7</f>
        <v>0</v>
      </c>
      <c r="AT5" s="11">
        <f>'All Running Order'!AV7</f>
        <v>0</v>
      </c>
      <c r="AU5" s="11">
        <f>'All Running Order'!AW7</f>
        <v>8</v>
      </c>
      <c r="AV5" s="11">
        <f>'All Running Order'!AX7</f>
        <v>41</v>
      </c>
      <c r="AW5" s="11">
        <f>'All Running Order'!AY7</f>
        <v>5</v>
      </c>
      <c r="AX5" s="11">
        <f>'All Running Order'!AZ7</f>
        <v>6</v>
      </c>
      <c r="AY5" s="11">
        <f>'All Running Order'!BA7</f>
        <v>2</v>
      </c>
      <c r="AZ5" s="11">
        <f>'All Running Order'!BB7</f>
        <v>2</v>
      </c>
      <c r="BA5" s="11">
        <f>'All Running Order'!BC7</f>
        <v>2</v>
      </c>
      <c r="BB5" s="11">
        <f>'All Running Order'!BD7</f>
        <v>0</v>
      </c>
      <c r="BC5" s="11">
        <f>'All Running Order'!BE7</f>
        <v>0</v>
      </c>
      <c r="BD5" s="11">
        <f>'All Running Order'!BF7</f>
        <v>0</v>
      </c>
      <c r="BE5" s="11">
        <f>'All Running Order'!BG7</f>
        <v>0</v>
      </c>
      <c r="BF5" s="11">
        <f>'All Running Order'!BH7</f>
        <v>0</v>
      </c>
      <c r="BG5" s="11">
        <f>'All Running Order'!BI7</f>
        <v>17</v>
      </c>
      <c r="BH5" s="11">
        <f>'All Running Order'!BJ7</f>
        <v>58</v>
      </c>
      <c r="BI5" s="11">
        <f>'All Running Order'!BK7</f>
        <v>3</v>
      </c>
      <c r="BJ5" s="11">
        <f>'All Running Order'!BL7</f>
        <v>5</v>
      </c>
      <c r="BK5" s="11">
        <f>'All Running Order'!BM7</f>
        <v>5</v>
      </c>
      <c r="BL5" s="11">
        <f>'All Running Order'!BN7</f>
        <v>2</v>
      </c>
      <c r="BM5" s="11">
        <f>'All Running Order'!BO7</f>
        <v>2</v>
      </c>
      <c r="BN5" s="11">
        <f>'All Running Order'!BP7</f>
        <v>0</v>
      </c>
      <c r="BO5" s="11">
        <f>'All Running Order'!BQ7</f>
        <v>0</v>
      </c>
      <c r="BP5" s="11">
        <f>'All Running Order'!BR7</f>
        <v>0</v>
      </c>
      <c r="BQ5" s="11">
        <f>'All Running Order'!BS7</f>
        <v>0</v>
      </c>
      <c r="BR5" s="11">
        <f>'All Running Order'!BT7</f>
        <v>0</v>
      </c>
      <c r="BS5" s="11">
        <f>'All Running Order'!BU7</f>
        <v>17</v>
      </c>
      <c r="BT5" s="11">
        <f>'All Running Order'!BV7</f>
        <v>75</v>
      </c>
      <c r="BU5" s="11">
        <f>'All Running Order'!BW7</f>
        <v>12</v>
      </c>
      <c r="BV5" s="11">
        <f>'All Running Order'!BX7</f>
        <v>10</v>
      </c>
      <c r="BW5" s="11">
        <f>'All Running Order'!BY7</f>
        <v>9</v>
      </c>
      <c r="BX5" s="11">
        <f>'All Running Order'!BZ7</f>
        <v>7</v>
      </c>
      <c r="BY5" s="11">
        <f>'All Running Order'!CA7</f>
        <v>7</v>
      </c>
      <c r="BZ5" s="11">
        <f>'All Running Order'!CB7</f>
        <v>12</v>
      </c>
      <c r="CA5" s="11">
        <f>'All Running Order'!CC7</f>
        <v>10</v>
      </c>
      <c r="CB5" s="11">
        <f>'All Running Order'!CD7</f>
        <v>9</v>
      </c>
      <c r="CC5" s="11">
        <f>'All Running Order'!CE7</f>
        <v>7</v>
      </c>
      <c r="CD5" s="11">
        <f>'All Running Order'!CF7</f>
        <v>7</v>
      </c>
      <c r="CE5" s="11">
        <f>'All Running Order'!CG7</f>
        <v>7</v>
      </c>
      <c r="CF5" s="11">
        <f>'All Running Order'!CH7</f>
        <v>7</v>
      </c>
      <c r="CG5" s="11" t="str">
        <f>'All Running Order'!CI7</f>
        <v>-</v>
      </c>
      <c r="CH5" s="11" t="str">
        <f>'All Running Order'!CJ7</f>
        <v/>
      </c>
      <c r="CI5" s="11" t="str">
        <f>'All Running Order'!CK7</f>
        <v>-</v>
      </c>
      <c r="CJ5" s="11" t="str">
        <f>'All Running Order'!CL7</f>
        <v/>
      </c>
      <c r="CK5" s="11" t="str">
        <f>'All Running Order'!CM7</f>
        <v>-</v>
      </c>
      <c r="CL5" s="11" t="str">
        <f>'All Running Order'!CN7</f>
        <v/>
      </c>
      <c r="CM5" s="11" t="str">
        <f>'All Running Order'!CO7</f>
        <v>-</v>
      </c>
      <c r="CN5" s="11" t="str">
        <f>'All Running Order'!CP7</f>
        <v/>
      </c>
      <c r="CO5" s="11" t="str">
        <f>'All Running Order'!CQ7</f>
        <v>-</v>
      </c>
      <c r="CP5" s="11" t="str">
        <f>'All Running Order'!CR7</f>
        <v/>
      </c>
      <c r="CQ5" s="11" t="str">
        <f>'All Running Order'!CS7</f>
        <v>-</v>
      </c>
      <c r="CR5" s="11" t="str">
        <f>'All Running Order'!CT7</f>
        <v xml:space="preserve"> </v>
      </c>
      <c r="CS5" s="11" t="str">
        <f>'All Running Order'!CU7</f>
        <v>-</v>
      </c>
      <c r="CT5" s="11" t="str">
        <f>'All Running Order'!CV7</f>
        <v xml:space="preserve"> </v>
      </c>
      <c r="CU5" s="11" t="str">
        <f>'All Running Order'!CW7</f>
        <v xml:space="preserve">7 </v>
      </c>
    </row>
    <row r="6" spans="1:99" s="2" customFormat="1" x14ac:dyDescent="0.45">
      <c r="A6" s="2" t="str">
        <f t="shared" si="5"/>
        <v xml:space="preserve">Red6 </v>
      </c>
      <c r="B6" s="11">
        <f>'All Running Order'!B8</f>
        <v>3</v>
      </c>
      <c r="C6" s="20" t="str">
        <f>'All Running Order'!C8</f>
        <v>Simon Kingsley</v>
      </c>
      <c r="D6" s="20" t="str">
        <f>'All Running Order'!D8</f>
        <v>Sara Briggs</v>
      </c>
      <c r="E6" s="20" t="str">
        <f>'All Running Order'!E8</f>
        <v>Crossle</v>
      </c>
      <c r="F6" s="11">
        <f>'All Running Order'!F8</f>
        <v>1440</v>
      </c>
      <c r="G6" s="11" t="str">
        <f>'All Running Order'!G8</f>
        <v>IRS</v>
      </c>
      <c r="H6" s="11">
        <f>'All Running Order'!I8</f>
        <v>5</v>
      </c>
      <c r="I6" s="11">
        <f>'All Running Order'!J8</f>
        <v>2</v>
      </c>
      <c r="J6" s="11">
        <f>'All Running Order'!K8</f>
        <v>4</v>
      </c>
      <c r="K6" s="11"/>
      <c r="L6" s="11">
        <f>'All Running Order'!N8</f>
        <v>0</v>
      </c>
      <c r="M6" s="11" t="str">
        <f>'All Running Order'!O8</f>
        <v>Red</v>
      </c>
      <c r="N6" s="11">
        <f>'All Running Order'!P8</f>
        <v>2</v>
      </c>
      <c r="O6" s="11">
        <f>'All Running Order'!Q8</f>
        <v>2</v>
      </c>
      <c r="P6" s="11">
        <f>'All Running Order'!R8</f>
        <v>3</v>
      </c>
      <c r="Q6" s="11">
        <f>'All Running Order'!S8</f>
        <v>2</v>
      </c>
      <c r="R6" s="11">
        <f>'All Running Order'!T8</f>
        <v>2</v>
      </c>
      <c r="S6" s="11">
        <f>'All Running Order'!U8</f>
        <v>0</v>
      </c>
      <c r="T6" s="11">
        <f>'All Running Order'!V8</f>
        <v>0</v>
      </c>
      <c r="U6" s="11">
        <f>'All Running Order'!W8</f>
        <v>0</v>
      </c>
      <c r="V6" s="11">
        <f>'All Running Order'!X8</f>
        <v>0</v>
      </c>
      <c r="W6" s="11">
        <f>'All Running Order'!Y8</f>
        <v>0</v>
      </c>
      <c r="X6" s="11">
        <f>'All Running Order'!Z8</f>
        <v>11</v>
      </c>
      <c r="Y6" s="11">
        <f>'All Running Order'!AA8</f>
        <v>5</v>
      </c>
      <c r="Z6" s="11">
        <f>'All Running Order'!AB8</f>
        <v>2</v>
      </c>
      <c r="AA6" s="11">
        <f>'All Running Order'!AC8</f>
        <v>1</v>
      </c>
      <c r="AB6" s="11">
        <f>'All Running Order'!AD8</f>
        <v>0</v>
      </c>
      <c r="AC6" s="11">
        <f>'All Running Order'!AE8</f>
        <v>1</v>
      </c>
      <c r="AD6" s="11">
        <f>'All Running Order'!AF8</f>
        <v>0</v>
      </c>
      <c r="AE6" s="11">
        <f>'All Running Order'!AG8</f>
        <v>0</v>
      </c>
      <c r="AF6" s="11">
        <f>'All Running Order'!AH8</f>
        <v>0</v>
      </c>
      <c r="AG6" s="11">
        <f>'All Running Order'!AI8</f>
        <v>0</v>
      </c>
      <c r="AH6" s="11">
        <f>'All Running Order'!AJ8</f>
        <v>0</v>
      </c>
      <c r="AI6" s="11">
        <f>'All Running Order'!AK8</f>
        <v>9</v>
      </c>
      <c r="AJ6" s="11">
        <f>'All Running Order'!AL8</f>
        <v>20</v>
      </c>
      <c r="AK6" s="11">
        <f>'All Running Order'!AM8</f>
        <v>5</v>
      </c>
      <c r="AL6" s="11">
        <f>'All Running Order'!AN8</f>
        <v>2</v>
      </c>
      <c r="AM6" s="11">
        <f>'All Running Order'!AO8</f>
        <v>1</v>
      </c>
      <c r="AN6" s="11">
        <f>'All Running Order'!AP8</f>
        <v>2</v>
      </c>
      <c r="AO6" s="11">
        <f>'All Running Order'!AQ8</f>
        <v>1</v>
      </c>
      <c r="AP6" s="11">
        <f>'All Running Order'!AR8</f>
        <v>0</v>
      </c>
      <c r="AQ6" s="11">
        <f>'All Running Order'!AS8</f>
        <v>0</v>
      </c>
      <c r="AR6" s="11">
        <f>'All Running Order'!AT8</f>
        <v>0</v>
      </c>
      <c r="AS6" s="11">
        <f>'All Running Order'!AU8</f>
        <v>0</v>
      </c>
      <c r="AT6" s="11">
        <f>'All Running Order'!AV8</f>
        <v>0</v>
      </c>
      <c r="AU6" s="11">
        <f>'All Running Order'!AW8</f>
        <v>11</v>
      </c>
      <c r="AV6" s="11">
        <f>'All Running Order'!AX8</f>
        <v>31</v>
      </c>
      <c r="AW6" s="11">
        <f>'All Running Order'!AY8</f>
        <v>5</v>
      </c>
      <c r="AX6" s="11">
        <f>'All Running Order'!AZ8</f>
        <v>5</v>
      </c>
      <c r="AY6" s="11">
        <f>'All Running Order'!BA8</f>
        <v>4</v>
      </c>
      <c r="AZ6" s="11">
        <f>'All Running Order'!BB8</f>
        <v>2</v>
      </c>
      <c r="BA6" s="11">
        <f>'All Running Order'!BC8</f>
        <v>3</v>
      </c>
      <c r="BB6" s="11">
        <f>'All Running Order'!BD8</f>
        <v>0</v>
      </c>
      <c r="BC6" s="11">
        <f>'All Running Order'!BE8</f>
        <v>0</v>
      </c>
      <c r="BD6" s="11">
        <f>'All Running Order'!BF8</f>
        <v>0</v>
      </c>
      <c r="BE6" s="11">
        <f>'All Running Order'!BG8</f>
        <v>0</v>
      </c>
      <c r="BF6" s="11">
        <f>'All Running Order'!BH8</f>
        <v>0</v>
      </c>
      <c r="BG6" s="11">
        <f>'All Running Order'!BI8</f>
        <v>19</v>
      </c>
      <c r="BH6" s="11">
        <f>'All Running Order'!BJ8</f>
        <v>50</v>
      </c>
      <c r="BI6" s="11">
        <f>'All Running Order'!BK8</f>
        <v>9</v>
      </c>
      <c r="BJ6" s="11">
        <f>'All Running Order'!BL8</f>
        <v>5</v>
      </c>
      <c r="BK6" s="11">
        <f>'All Running Order'!BM8</f>
        <v>5</v>
      </c>
      <c r="BL6" s="11">
        <f>'All Running Order'!BN8</f>
        <v>0</v>
      </c>
      <c r="BM6" s="11">
        <f>'All Running Order'!BO8</f>
        <v>2</v>
      </c>
      <c r="BN6" s="11">
        <f>'All Running Order'!BP8</f>
        <v>0</v>
      </c>
      <c r="BO6" s="11">
        <f>'All Running Order'!BQ8</f>
        <v>0</v>
      </c>
      <c r="BP6" s="11">
        <f>'All Running Order'!BR8</f>
        <v>0</v>
      </c>
      <c r="BQ6" s="11">
        <f>'All Running Order'!BS8</f>
        <v>0</v>
      </c>
      <c r="BR6" s="11">
        <f>'All Running Order'!BT8</f>
        <v>0</v>
      </c>
      <c r="BS6" s="11">
        <f>'All Running Order'!BU8</f>
        <v>21</v>
      </c>
      <c r="BT6" s="11">
        <f>'All Running Order'!BV8</f>
        <v>71</v>
      </c>
      <c r="BU6" s="11">
        <f>'All Running Order'!BW8</f>
        <v>7</v>
      </c>
      <c r="BV6" s="11">
        <f>'All Running Order'!BX8</f>
        <v>6</v>
      </c>
      <c r="BW6" s="11">
        <f>'All Running Order'!BY8</f>
        <v>6</v>
      </c>
      <c r="BX6" s="11">
        <f>'All Running Order'!BZ8</f>
        <v>6</v>
      </c>
      <c r="BY6" s="11">
        <f>'All Running Order'!CA8</f>
        <v>6</v>
      </c>
      <c r="BZ6" s="11">
        <f>'All Running Order'!CB8</f>
        <v>6</v>
      </c>
      <c r="CA6" s="11">
        <f>'All Running Order'!CC8</f>
        <v>6</v>
      </c>
      <c r="CB6" s="11">
        <f>'All Running Order'!CD8</f>
        <v>6</v>
      </c>
      <c r="CC6" s="11">
        <f>'All Running Order'!CE8</f>
        <v>6</v>
      </c>
      <c r="CD6" s="11">
        <f>'All Running Order'!CF8</f>
        <v>6</v>
      </c>
      <c r="CE6" s="11">
        <f>'All Running Order'!CG8</f>
        <v>6</v>
      </c>
      <c r="CF6" s="11">
        <f>'All Running Order'!CH8</f>
        <v>6</v>
      </c>
      <c r="CG6" s="11" t="str">
        <f>'All Running Order'!CI8</f>
        <v>-</v>
      </c>
      <c r="CH6" s="11" t="str">
        <f>'All Running Order'!CJ8</f>
        <v/>
      </c>
      <c r="CI6" s="11" t="str">
        <f>'All Running Order'!CK8</f>
        <v>-</v>
      </c>
      <c r="CJ6" s="11" t="str">
        <f>'All Running Order'!CL8</f>
        <v/>
      </c>
      <c r="CK6" s="11" t="str">
        <f>'All Running Order'!CM8</f>
        <v>-</v>
      </c>
      <c r="CL6" s="11" t="str">
        <f>'All Running Order'!CN8</f>
        <v/>
      </c>
      <c r="CM6" s="11" t="str">
        <f>'All Running Order'!CO8</f>
        <v>-</v>
      </c>
      <c r="CN6" s="11" t="str">
        <f>'All Running Order'!CP8</f>
        <v/>
      </c>
      <c r="CO6" s="11" t="str">
        <f>'All Running Order'!CQ8</f>
        <v>-</v>
      </c>
      <c r="CP6" s="11" t="str">
        <f>'All Running Order'!CR8</f>
        <v/>
      </c>
      <c r="CQ6" s="11" t="str">
        <f>'All Running Order'!CS8</f>
        <v>-</v>
      </c>
      <c r="CR6" s="11" t="str">
        <f>'All Running Order'!CT8</f>
        <v xml:space="preserve"> </v>
      </c>
      <c r="CS6" s="11" t="str">
        <f>'All Running Order'!CU8</f>
        <v>-</v>
      </c>
      <c r="CT6" s="11" t="str">
        <f>'All Running Order'!CV8</f>
        <v xml:space="preserve"> </v>
      </c>
      <c r="CU6" s="11" t="str">
        <f>'All Running Order'!CW8</f>
        <v xml:space="preserve">6 </v>
      </c>
    </row>
    <row r="7" spans="1:99" s="2" customFormat="1" x14ac:dyDescent="0.45">
      <c r="A7" s="2" t="str">
        <f t="shared" si="5"/>
        <v xml:space="preserve">Red4 </v>
      </c>
      <c r="B7" s="11">
        <f>'All Running Order'!B9</f>
        <v>4</v>
      </c>
      <c r="C7" s="20" t="str">
        <f>'All Running Order'!C9</f>
        <v>Andy Wilks</v>
      </c>
      <c r="D7" s="20" t="str">
        <f>'All Running Order'!D9</f>
        <v>Mark Smith</v>
      </c>
      <c r="E7" s="20" t="str">
        <f>'All Running Order'!E9</f>
        <v>Crossle</v>
      </c>
      <c r="F7" s="11">
        <f>'All Running Order'!F9</f>
        <v>1600</v>
      </c>
      <c r="G7" s="11" t="str">
        <f>'All Running Order'!G9</f>
        <v>IRS</v>
      </c>
      <c r="H7" s="11">
        <f>'All Running Order'!I9</f>
        <v>4</v>
      </c>
      <c r="I7" s="11">
        <f>'All Running Order'!J9</f>
        <v>1</v>
      </c>
      <c r="J7" s="11">
        <f>'All Running Order'!K9</f>
        <v>3</v>
      </c>
      <c r="K7" s="11"/>
      <c r="L7" s="11">
        <f>'All Running Order'!N9</f>
        <v>0</v>
      </c>
      <c r="M7" s="11" t="str">
        <f>'All Running Order'!O9</f>
        <v>Red</v>
      </c>
      <c r="N7" s="11">
        <f>'All Running Order'!P9</f>
        <v>0</v>
      </c>
      <c r="O7" s="11">
        <f>'All Running Order'!Q9</f>
        <v>3</v>
      </c>
      <c r="P7" s="11">
        <f>'All Running Order'!R9</f>
        <v>1</v>
      </c>
      <c r="Q7" s="11">
        <f>'All Running Order'!S9</f>
        <v>1</v>
      </c>
      <c r="R7" s="11">
        <f>'All Running Order'!T9</f>
        <v>2</v>
      </c>
      <c r="S7" s="11">
        <f>'All Running Order'!U9</f>
        <v>0</v>
      </c>
      <c r="T7" s="11">
        <f>'All Running Order'!V9</f>
        <v>0</v>
      </c>
      <c r="U7" s="11">
        <f>'All Running Order'!W9</f>
        <v>0</v>
      </c>
      <c r="V7" s="11">
        <f>'All Running Order'!X9</f>
        <v>0</v>
      </c>
      <c r="W7" s="11">
        <f>'All Running Order'!Y9</f>
        <v>0</v>
      </c>
      <c r="X7" s="11">
        <f>'All Running Order'!Z9</f>
        <v>7</v>
      </c>
      <c r="Y7" s="11">
        <f>'All Running Order'!AA9</f>
        <v>1</v>
      </c>
      <c r="Z7" s="11">
        <f>'All Running Order'!AB9</f>
        <v>4</v>
      </c>
      <c r="AA7" s="11">
        <f>'All Running Order'!AC9</f>
        <v>1</v>
      </c>
      <c r="AB7" s="11">
        <f>'All Running Order'!AD9</f>
        <v>1</v>
      </c>
      <c r="AC7" s="11">
        <f>'All Running Order'!AE9</f>
        <v>1</v>
      </c>
      <c r="AD7" s="11">
        <f>'All Running Order'!AF9</f>
        <v>0</v>
      </c>
      <c r="AE7" s="11">
        <f>'All Running Order'!AG9</f>
        <v>0</v>
      </c>
      <c r="AF7" s="11">
        <f>'All Running Order'!AH9</f>
        <v>0</v>
      </c>
      <c r="AG7" s="11">
        <f>'All Running Order'!AI9</f>
        <v>0</v>
      </c>
      <c r="AH7" s="11">
        <f>'All Running Order'!AJ9</f>
        <v>0</v>
      </c>
      <c r="AI7" s="11">
        <f>'All Running Order'!AK9</f>
        <v>8</v>
      </c>
      <c r="AJ7" s="11">
        <f>'All Running Order'!AL9</f>
        <v>15</v>
      </c>
      <c r="AK7" s="11">
        <f>'All Running Order'!AM9</f>
        <v>5</v>
      </c>
      <c r="AL7" s="11">
        <f>'All Running Order'!AN9</f>
        <v>2</v>
      </c>
      <c r="AM7" s="11">
        <f>'All Running Order'!AO9</f>
        <v>5</v>
      </c>
      <c r="AN7" s="11">
        <f>'All Running Order'!AP9</f>
        <v>2</v>
      </c>
      <c r="AO7" s="11">
        <f>'All Running Order'!AQ9</f>
        <v>0</v>
      </c>
      <c r="AP7" s="11">
        <f>'All Running Order'!AR9</f>
        <v>0</v>
      </c>
      <c r="AQ7" s="11">
        <f>'All Running Order'!AS9</f>
        <v>0</v>
      </c>
      <c r="AR7" s="11">
        <f>'All Running Order'!AT9</f>
        <v>0</v>
      </c>
      <c r="AS7" s="11">
        <f>'All Running Order'!AU9</f>
        <v>0</v>
      </c>
      <c r="AT7" s="11">
        <f>'All Running Order'!AV9</f>
        <v>0</v>
      </c>
      <c r="AU7" s="11">
        <f>'All Running Order'!AW9</f>
        <v>14</v>
      </c>
      <c r="AV7" s="11">
        <f>'All Running Order'!AX9</f>
        <v>29</v>
      </c>
      <c r="AW7" s="11">
        <f>'All Running Order'!AY9</f>
        <v>5</v>
      </c>
      <c r="AX7" s="11">
        <f>'All Running Order'!AZ9</f>
        <v>5</v>
      </c>
      <c r="AY7" s="11">
        <f>'All Running Order'!BA9</f>
        <v>5</v>
      </c>
      <c r="AZ7" s="11">
        <f>'All Running Order'!BB9</f>
        <v>1</v>
      </c>
      <c r="BA7" s="11">
        <f>'All Running Order'!BC9</f>
        <v>3</v>
      </c>
      <c r="BB7" s="11">
        <f>'All Running Order'!BD9</f>
        <v>0</v>
      </c>
      <c r="BC7" s="11">
        <f>'All Running Order'!BE9</f>
        <v>0</v>
      </c>
      <c r="BD7" s="11">
        <f>'All Running Order'!BF9</f>
        <v>0</v>
      </c>
      <c r="BE7" s="11">
        <f>'All Running Order'!BG9</f>
        <v>0</v>
      </c>
      <c r="BF7" s="11">
        <f>'All Running Order'!BH9</f>
        <v>0</v>
      </c>
      <c r="BG7" s="11">
        <f>'All Running Order'!BI9</f>
        <v>19</v>
      </c>
      <c r="BH7" s="11">
        <f>'All Running Order'!BJ9</f>
        <v>48</v>
      </c>
      <c r="BI7" s="11">
        <f>'All Running Order'!BK9</f>
        <v>3</v>
      </c>
      <c r="BJ7" s="11">
        <f>'All Running Order'!BL9</f>
        <v>6</v>
      </c>
      <c r="BK7" s="11">
        <f>'All Running Order'!BM9</f>
        <v>5</v>
      </c>
      <c r="BL7" s="11">
        <f>'All Running Order'!BN9</f>
        <v>0</v>
      </c>
      <c r="BM7" s="11">
        <f>'All Running Order'!BO9</f>
        <v>3</v>
      </c>
      <c r="BN7" s="11">
        <f>'All Running Order'!BP9</f>
        <v>0</v>
      </c>
      <c r="BO7" s="11">
        <f>'All Running Order'!BQ9</f>
        <v>0</v>
      </c>
      <c r="BP7" s="11">
        <f>'All Running Order'!BR9</f>
        <v>0</v>
      </c>
      <c r="BQ7" s="11">
        <f>'All Running Order'!BS9</f>
        <v>0</v>
      </c>
      <c r="BR7" s="11">
        <f>'All Running Order'!BT9</f>
        <v>0</v>
      </c>
      <c r="BS7" s="11">
        <f>'All Running Order'!BU9</f>
        <v>17</v>
      </c>
      <c r="BT7" s="11">
        <f>'All Running Order'!BV9</f>
        <v>65</v>
      </c>
      <c r="BU7" s="11">
        <f>'All Running Order'!BW9</f>
        <v>2</v>
      </c>
      <c r="BV7" s="11">
        <f>'All Running Order'!BX9</f>
        <v>2</v>
      </c>
      <c r="BW7" s="11">
        <f>'All Running Order'!BY9</f>
        <v>5</v>
      </c>
      <c r="BX7" s="11">
        <f>'All Running Order'!BZ9</f>
        <v>5</v>
      </c>
      <c r="BY7" s="11">
        <f>'All Running Order'!CA9</f>
        <v>4</v>
      </c>
      <c r="BZ7" s="11">
        <f>'All Running Order'!CB9</f>
        <v>2</v>
      </c>
      <c r="CA7" s="11">
        <f>'All Running Order'!CC9</f>
        <v>2</v>
      </c>
      <c r="CB7" s="11">
        <f>'All Running Order'!CD9</f>
        <v>5</v>
      </c>
      <c r="CC7" s="11">
        <f>'All Running Order'!CE9</f>
        <v>5</v>
      </c>
      <c r="CD7" s="11">
        <f>'All Running Order'!CF9</f>
        <v>4</v>
      </c>
      <c r="CE7" s="11">
        <f>'All Running Order'!CG9</f>
        <v>4</v>
      </c>
      <c r="CF7" s="11">
        <f>'All Running Order'!CH9</f>
        <v>4</v>
      </c>
      <c r="CG7" s="11" t="str">
        <f>'All Running Order'!CI9</f>
        <v>-</v>
      </c>
      <c r="CH7" s="11" t="str">
        <f>'All Running Order'!CJ9</f>
        <v/>
      </c>
      <c r="CI7" s="11" t="str">
        <f>'All Running Order'!CK9</f>
        <v>-</v>
      </c>
      <c r="CJ7" s="11" t="str">
        <f>'All Running Order'!CL9</f>
        <v/>
      </c>
      <c r="CK7" s="11" t="str">
        <f>'All Running Order'!CM9</f>
        <v>-</v>
      </c>
      <c r="CL7" s="11" t="str">
        <f>'All Running Order'!CN9</f>
        <v/>
      </c>
      <c r="CM7" s="11" t="str">
        <f>'All Running Order'!CO9</f>
        <v>-</v>
      </c>
      <c r="CN7" s="11" t="str">
        <f>'All Running Order'!CP9</f>
        <v/>
      </c>
      <c r="CO7" s="11" t="str">
        <f>'All Running Order'!CQ9</f>
        <v>-</v>
      </c>
      <c r="CP7" s="11" t="str">
        <f>'All Running Order'!CR9</f>
        <v/>
      </c>
      <c r="CQ7" s="11" t="str">
        <f>'All Running Order'!CS9</f>
        <v>-</v>
      </c>
      <c r="CR7" s="11" t="str">
        <f>'All Running Order'!CT9</f>
        <v xml:space="preserve"> </v>
      </c>
      <c r="CS7" s="11" t="str">
        <f>'All Running Order'!CU9</f>
        <v>-</v>
      </c>
      <c r="CT7" s="11" t="str">
        <f>'All Running Order'!CV9</f>
        <v xml:space="preserve"> </v>
      </c>
      <c r="CU7" s="11" t="str">
        <f>'All Running Order'!CW9</f>
        <v xml:space="preserve">4 </v>
      </c>
    </row>
    <row r="8" spans="1:99" s="2" customFormat="1" x14ac:dyDescent="0.45">
      <c r="A8" s="2" t="str">
        <f t="shared" si="5"/>
        <v xml:space="preserve">Blue1 </v>
      </c>
      <c r="B8" s="11">
        <f>'All Running Order'!B10</f>
        <v>5</v>
      </c>
      <c r="C8" s="20" t="str">
        <f>'All Running Order'!C10</f>
        <v>Alan Baker</v>
      </c>
      <c r="D8" s="20" t="str">
        <f>'All Running Order'!D10</f>
        <v>Stewart Stamp</v>
      </c>
      <c r="E8" s="20" t="str">
        <f>'All Running Order'!E10</f>
        <v>Apex</v>
      </c>
      <c r="F8" s="11">
        <f>'All Running Order'!F10</f>
        <v>1500</v>
      </c>
      <c r="G8" s="11" t="str">
        <f>'All Running Order'!G10</f>
        <v>Live</v>
      </c>
      <c r="H8" s="11">
        <f>'All Running Order'!I10</f>
        <v>4</v>
      </c>
      <c r="I8" s="11">
        <f>'All Running Order'!J10</f>
        <v>1</v>
      </c>
      <c r="J8" s="11">
        <f>'All Running Order'!K10</f>
        <v>3</v>
      </c>
      <c r="K8" s="11"/>
      <c r="L8" s="11">
        <f>'All Running Order'!N10</f>
        <v>0</v>
      </c>
      <c r="M8" s="11" t="str">
        <f>'All Running Order'!O10</f>
        <v>Blue</v>
      </c>
      <c r="N8" s="11">
        <f>'All Running Order'!P10</f>
        <v>2</v>
      </c>
      <c r="O8" s="11">
        <f>'All Running Order'!Q10</f>
        <v>2</v>
      </c>
      <c r="P8" s="11">
        <f>'All Running Order'!R10</f>
        <v>5</v>
      </c>
      <c r="Q8" s="11">
        <f>'All Running Order'!S10</f>
        <v>3</v>
      </c>
      <c r="R8" s="11">
        <f>'All Running Order'!T10</f>
        <v>3</v>
      </c>
      <c r="S8" s="11">
        <f>'All Running Order'!U10</f>
        <v>0</v>
      </c>
      <c r="T8" s="11">
        <f>'All Running Order'!V10</f>
        <v>0</v>
      </c>
      <c r="U8" s="11">
        <f>'All Running Order'!W10</f>
        <v>0</v>
      </c>
      <c r="V8" s="11">
        <f>'All Running Order'!X10</f>
        <v>0</v>
      </c>
      <c r="W8" s="11">
        <f>'All Running Order'!Y10</f>
        <v>0</v>
      </c>
      <c r="X8" s="11">
        <f>'All Running Order'!Z10</f>
        <v>15</v>
      </c>
      <c r="Y8" s="11">
        <f>'All Running Order'!AA10</f>
        <v>2</v>
      </c>
      <c r="Z8" s="11">
        <f>'All Running Order'!AB10</f>
        <v>3</v>
      </c>
      <c r="AA8" s="11">
        <f>'All Running Order'!AC10</f>
        <v>3</v>
      </c>
      <c r="AB8" s="11">
        <f>'All Running Order'!AD10</f>
        <v>3</v>
      </c>
      <c r="AC8" s="11">
        <f>'All Running Order'!AE10</f>
        <v>2</v>
      </c>
      <c r="AD8" s="11">
        <f>'All Running Order'!AF10</f>
        <v>0</v>
      </c>
      <c r="AE8" s="11">
        <f>'All Running Order'!AG10</f>
        <v>0</v>
      </c>
      <c r="AF8" s="11">
        <f>'All Running Order'!AH10</f>
        <v>0</v>
      </c>
      <c r="AG8" s="11">
        <f>'All Running Order'!AI10</f>
        <v>0</v>
      </c>
      <c r="AH8" s="11">
        <f>'All Running Order'!AJ10</f>
        <v>0</v>
      </c>
      <c r="AI8" s="11">
        <f>'All Running Order'!AK10</f>
        <v>13</v>
      </c>
      <c r="AJ8" s="11">
        <f>'All Running Order'!AL10</f>
        <v>28</v>
      </c>
      <c r="AK8" s="11">
        <f>'All Running Order'!AM10</f>
        <v>1</v>
      </c>
      <c r="AL8" s="11">
        <f>'All Running Order'!AN10</f>
        <v>2</v>
      </c>
      <c r="AM8" s="11">
        <f>'All Running Order'!AO10</f>
        <v>1</v>
      </c>
      <c r="AN8" s="11">
        <f>'All Running Order'!AP10</f>
        <v>2</v>
      </c>
      <c r="AO8" s="11">
        <f>'All Running Order'!AQ10</f>
        <v>1</v>
      </c>
      <c r="AP8" s="11">
        <f>'All Running Order'!AR10</f>
        <v>0</v>
      </c>
      <c r="AQ8" s="11">
        <f>'All Running Order'!AS10</f>
        <v>0</v>
      </c>
      <c r="AR8" s="11">
        <f>'All Running Order'!AT10</f>
        <v>0</v>
      </c>
      <c r="AS8" s="11">
        <f>'All Running Order'!AU10</f>
        <v>0</v>
      </c>
      <c r="AT8" s="11">
        <f>'All Running Order'!AV10</f>
        <v>0</v>
      </c>
      <c r="AU8" s="11">
        <f>'All Running Order'!AW10</f>
        <v>7</v>
      </c>
      <c r="AV8" s="11">
        <f>'All Running Order'!AX10</f>
        <v>35</v>
      </c>
      <c r="AW8" s="11">
        <f>'All Running Order'!AY10</f>
        <v>9</v>
      </c>
      <c r="AX8" s="11">
        <f>'All Running Order'!AZ10</f>
        <v>5</v>
      </c>
      <c r="AY8" s="11">
        <f>'All Running Order'!BA10</f>
        <v>9</v>
      </c>
      <c r="AZ8" s="11">
        <f>'All Running Order'!BB10</f>
        <v>2</v>
      </c>
      <c r="BA8" s="11">
        <f>'All Running Order'!BC10</f>
        <v>3</v>
      </c>
      <c r="BB8" s="11">
        <f>'All Running Order'!BD10</f>
        <v>0</v>
      </c>
      <c r="BC8" s="11">
        <f>'All Running Order'!BE10</f>
        <v>0</v>
      </c>
      <c r="BD8" s="11">
        <f>'All Running Order'!BF10</f>
        <v>0</v>
      </c>
      <c r="BE8" s="11">
        <f>'All Running Order'!BG10</f>
        <v>0</v>
      </c>
      <c r="BF8" s="11">
        <f>'All Running Order'!BH10</f>
        <v>0</v>
      </c>
      <c r="BG8" s="11">
        <f>'All Running Order'!BI10</f>
        <v>28</v>
      </c>
      <c r="BH8" s="11">
        <f>'All Running Order'!BJ10</f>
        <v>63</v>
      </c>
      <c r="BI8" s="11">
        <f>'All Running Order'!BK10</f>
        <v>3</v>
      </c>
      <c r="BJ8" s="11">
        <f>'All Running Order'!BL10</f>
        <v>5</v>
      </c>
      <c r="BK8" s="11">
        <f>'All Running Order'!BM10</f>
        <v>8</v>
      </c>
      <c r="BL8" s="11">
        <f>'All Running Order'!BN10</f>
        <v>2</v>
      </c>
      <c r="BM8" s="11">
        <f>'All Running Order'!BO10</f>
        <v>2</v>
      </c>
      <c r="BN8" s="11">
        <f>'All Running Order'!BP10</f>
        <v>0</v>
      </c>
      <c r="BO8" s="11">
        <f>'All Running Order'!BQ10</f>
        <v>0</v>
      </c>
      <c r="BP8" s="11">
        <f>'All Running Order'!BR10</f>
        <v>0</v>
      </c>
      <c r="BQ8" s="11">
        <f>'All Running Order'!BS10</f>
        <v>0</v>
      </c>
      <c r="BR8" s="11">
        <f>'All Running Order'!BT10</f>
        <v>0</v>
      </c>
      <c r="BS8" s="11">
        <f>'All Running Order'!BU10</f>
        <v>20</v>
      </c>
      <c r="BT8" s="11">
        <f>'All Running Order'!BV10</f>
        <v>83</v>
      </c>
      <c r="BU8" s="11">
        <f>'All Running Order'!BW10</f>
        <v>8</v>
      </c>
      <c r="BV8" s="11">
        <f>'All Running Order'!BX10</f>
        <v>8</v>
      </c>
      <c r="BW8" s="11">
        <f>'All Running Order'!BY10</f>
        <v>7</v>
      </c>
      <c r="BX8" s="11">
        <f>'All Running Order'!BZ10</f>
        <v>9</v>
      </c>
      <c r="BY8" s="11">
        <f>'All Running Order'!CA10</f>
        <v>9</v>
      </c>
      <c r="BZ8" s="11">
        <f>'All Running Order'!CB10</f>
        <v>8</v>
      </c>
      <c r="CA8" s="11">
        <f>'All Running Order'!CC10</f>
        <v>8</v>
      </c>
      <c r="CB8" s="11">
        <f>'All Running Order'!CD10</f>
        <v>7</v>
      </c>
      <c r="CC8" s="11">
        <f>'All Running Order'!CE10</f>
        <v>9</v>
      </c>
      <c r="CD8" s="11">
        <f>'All Running Order'!CF10</f>
        <v>9</v>
      </c>
      <c r="CE8" s="11" t="str">
        <f>'All Running Order'!CG10</f>
        <v>-</v>
      </c>
      <c r="CF8" s="11" t="str">
        <f>'All Running Order'!CH10</f>
        <v/>
      </c>
      <c r="CG8" s="11">
        <f>'All Running Order'!CI10</f>
        <v>9</v>
      </c>
      <c r="CH8" s="11">
        <f>'All Running Order'!CJ10</f>
        <v>1</v>
      </c>
      <c r="CI8" s="11" t="str">
        <f>'All Running Order'!CK10</f>
        <v>-</v>
      </c>
      <c r="CJ8" s="11" t="str">
        <f>'All Running Order'!CL10</f>
        <v/>
      </c>
      <c r="CK8" s="11" t="str">
        <f>'All Running Order'!CM10</f>
        <v>-</v>
      </c>
      <c r="CL8" s="11" t="str">
        <f>'All Running Order'!CN10</f>
        <v/>
      </c>
      <c r="CM8" s="11" t="str">
        <f>'All Running Order'!CO10</f>
        <v>-</v>
      </c>
      <c r="CN8" s="11" t="str">
        <f>'All Running Order'!CP10</f>
        <v/>
      </c>
      <c r="CO8" s="11" t="str">
        <f>'All Running Order'!CQ10</f>
        <v>-</v>
      </c>
      <c r="CP8" s="11" t="str">
        <f>'All Running Order'!CR10</f>
        <v/>
      </c>
      <c r="CQ8" s="11" t="str">
        <f>'All Running Order'!CS10</f>
        <v>-</v>
      </c>
      <c r="CR8" s="11" t="str">
        <f>'All Running Order'!CT10</f>
        <v xml:space="preserve"> </v>
      </c>
      <c r="CS8" s="11">
        <f>'All Running Order'!CU10</f>
        <v>9</v>
      </c>
      <c r="CT8" s="11">
        <f>'All Running Order'!CV10</f>
        <v>1</v>
      </c>
      <c r="CU8" s="11" t="str">
        <f>'All Running Order'!CW10</f>
        <v xml:space="preserve">1 </v>
      </c>
    </row>
    <row r="9" spans="1:99" s="2" customFormat="1" x14ac:dyDescent="0.45">
      <c r="A9" s="2" t="str">
        <f t="shared" si="5"/>
        <v xml:space="preserve">Blue3 </v>
      </c>
      <c r="B9" s="11">
        <f>'All Running Order'!B11</f>
        <v>6</v>
      </c>
      <c r="C9" s="20" t="str">
        <f>'All Running Order'!C11</f>
        <v>Stewart Stamp</v>
      </c>
      <c r="D9" s="20" t="str">
        <f>'All Running Order'!D11</f>
        <v>Susie Stamp</v>
      </c>
      <c r="E9" s="20" t="str">
        <f>'All Running Order'!E11</f>
        <v>Hamilton</v>
      </c>
      <c r="F9" s="11">
        <f>'All Running Order'!F11</f>
        <v>1500</v>
      </c>
      <c r="G9" s="11" t="str">
        <f>'All Running Order'!G11</f>
        <v>IRS</v>
      </c>
      <c r="H9" s="11">
        <f>'All Running Order'!I11</f>
        <v>4</v>
      </c>
      <c r="I9" s="11">
        <f>'All Running Order'!J11</f>
        <v>1</v>
      </c>
      <c r="J9" s="11">
        <f>'All Running Order'!K11</f>
        <v>3</v>
      </c>
      <c r="K9" s="11"/>
      <c r="L9" s="11">
        <f>'All Running Order'!N11</f>
        <v>0</v>
      </c>
      <c r="M9" s="11" t="str">
        <f>'All Running Order'!O11</f>
        <v>Blue</v>
      </c>
      <c r="N9" s="11">
        <f>'All Running Order'!P11</f>
        <v>2</v>
      </c>
      <c r="O9" s="11">
        <f>'All Running Order'!Q11</f>
        <v>4</v>
      </c>
      <c r="P9" s="11">
        <f>'All Running Order'!R11</f>
        <v>5</v>
      </c>
      <c r="Q9" s="11">
        <f>'All Running Order'!S11</f>
        <v>3</v>
      </c>
      <c r="R9" s="11">
        <f>'All Running Order'!T11</f>
        <v>3</v>
      </c>
      <c r="S9" s="11">
        <f>'All Running Order'!U11</f>
        <v>0</v>
      </c>
      <c r="T9" s="11">
        <f>'All Running Order'!V11</f>
        <v>0</v>
      </c>
      <c r="U9" s="11">
        <f>'All Running Order'!W11</f>
        <v>0</v>
      </c>
      <c r="V9" s="11">
        <f>'All Running Order'!X11</f>
        <v>0</v>
      </c>
      <c r="W9" s="11">
        <f>'All Running Order'!Y11</f>
        <v>0</v>
      </c>
      <c r="X9" s="11">
        <f>'All Running Order'!Z11</f>
        <v>17</v>
      </c>
      <c r="Y9" s="11">
        <f>'All Running Order'!AA11</f>
        <v>1</v>
      </c>
      <c r="Z9" s="11">
        <f>'All Running Order'!AB11</f>
        <v>3</v>
      </c>
      <c r="AA9" s="11">
        <f>'All Running Order'!AC11</f>
        <v>6</v>
      </c>
      <c r="AB9" s="11">
        <f>'All Running Order'!AD11</f>
        <v>2</v>
      </c>
      <c r="AC9" s="11">
        <f>'All Running Order'!AE11</f>
        <v>2</v>
      </c>
      <c r="AD9" s="11">
        <f>'All Running Order'!AF11</f>
        <v>0</v>
      </c>
      <c r="AE9" s="11">
        <f>'All Running Order'!AG11</f>
        <v>0</v>
      </c>
      <c r="AF9" s="11">
        <f>'All Running Order'!AH11</f>
        <v>0</v>
      </c>
      <c r="AG9" s="11">
        <f>'All Running Order'!AI11</f>
        <v>0</v>
      </c>
      <c r="AH9" s="11">
        <f>'All Running Order'!AJ11</f>
        <v>0</v>
      </c>
      <c r="AI9" s="11">
        <f>'All Running Order'!AK11</f>
        <v>14</v>
      </c>
      <c r="AJ9" s="11">
        <f>'All Running Order'!AL11</f>
        <v>31</v>
      </c>
      <c r="AK9" s="11">
        <f>'All Running Order'!AM11</f>
        <v>1</v>
      </c>
      <c r="AL9" s="11">
        <f>'All Running Order'!AN11</f>
        <v>6</v>
      </c>
      <c r="AM9" s="11">
        <f>'All Running Order'!AO11</f>
        <v>7</v>
      </c>
      <c r="AN9" s="11">
        <f>'All Running Order'!AP11</f>
        <v>3</v>
      </c>
      <c r="AO9" s="11">
        <f>'All Running Order'!AQ11</f>
        <v>1</v>
      </c>
      <c r="AP9" s="11">
        <f>'All Running Order'!AR11</f>
        <v>0</v>
      </c>
      <c r="AQ9" s="11">
        <f>'All Running Order'!AS11</f>
        <v>0</v>
      </c>
      <c r="AR9" s="11">
        <f>'All Running Order'!AT11</f>
        <v>0</v>
      </c>
      <c r="AS9" s="11">
        <f>'All Running Order'!AU11</f>
        <v>0</v>
      </c>
      <c r="AT9" s="11">
        <f>'All Running Order'!AV11</f>
        <v>0</v>
      </c>
      <c r="AU9" s="11">
        <f>'All Running Order'!AW11</f>
        <v>18</v>
      </c>
      <c r="AV9" s="11">
        <f>'All Running Order'!AX11</f>
        <v>49</v>
      </c>
      <c r="AW9" s="11">
        <f>'All Running Order'!AY11</f>
        <v>5</v>
      </c>
      <c r="AX9" s="11">
        <f>'All Running Order'!AZ11</f>
        <v>5</v>
      </c>
      <c r="AY9" s="11">
        <f>'All Running Order'!BA11</f>
        <v>7</v>
      </c>
      <c r="AZ9" s="11">
        <f>'All Running Order'!BB11</f>
        <v>3</v>
      </c>
      <c r="BA9" s="11">
        <f>'All Running Order'!BC11</f>
        <v>2</v>
      </c>
      <c r="BB9" s="11">
        <f>'All Running Order'!BD11</f>
        <v>0</v>
      </c>
      <c r="BC9" s="11">
        <f>'All Running Order'!BE11</f>
        <v>0</v>
      </c>
      <c r="BD9" s="11">
        <f>'All Running Order'!BF11</f>
        <v>0</v>
      </c>
      <c r="BE9" s="11">
        <f>'All Running Order'!BG11</f>
        <v>0</v>
      </c>
      <c r="BF9" s="11">
        <f>'All Running Order'!BH11</f>
        <v>0</v>
      </c>
      <c r="BG9" s="11">
        <f>'All Running Order'!BI11</f>
        <v>22</v>
      </c>
      <c r="BH9" s="11">
        <f>'All Running Order'!BJ11</f>
        <v>71</v>
      </c>
      <c r="BI9" s="11">
        <f>'All Running Order'!BK11</f>
        <v>3</v>
      </c>
      <c r="BJ9" s="11">
        <f>'All Running Order'!BL11</f>
        <v>6</v>
      </c>
      <c r="BK9" s="11">
        <f>'All Running Order'!BM11</f>
        <v>5</v>
      </c>
      <c r="BL9" s="11">
        <f>'All Running Order'!BN11</f>
        <v>1</v>
      </c>
      <c r="BM9" s="11">
        <f>'All Running Order'!BO11</f>
        <v>2</v>
      </c>
      <c r="BN9" s="11">
        <f>'All Running Order'!BP11</f>
        <v>0</v>
      </c>
      <c r="BO9" s="11">
        <f>'All Running Order'!BQ11</f>
        <v>0</v>
      </c>
      <c r="BP9" s="11">
        <f>'All Running Order'!BR11</f>
        <v>0</v>
      </c>
      <c r="BQ9" s="11">
        <f>'All Running Order'!BS11</f>
        <v>0</v>
      </c>
      <c r="BR9" s="11">
        <f>'All Running Order'!BT11</f>
        <v>0</v>
      </c>
      <c r="BS9" s="11">
        <f>'All Running Order'!BU11</f>
        <v>17</v>
      </c>
      <c r="BT9" s="11">
        <f>'All Running Order'!BV11</f>
        <v>88</v>
      </c>
      <c r="BU9" s="11">
        <f>'All Running Order'!BW11</f>
        <v>11</v>
      </c>
      <c r="BV9" s="11">
        <f>'All Running Order'!BX11</f>
        <v>9</v>
      </c>
      <c r="BW9" s="11">
        <f>'All Running Order'!BY11</f>
        <v>12</v>
      </c>
      <c r="BX9" s="11">
        <f>'All Running Order'!BZ11</f>
        <v>11</v>
      </c>
      <c r="BY9" s="11">
        <f>'All Running Order'!CA11</f>
        <v>11</v>
      </c>
      <c r="BZ9" s="11">
        <f>'All Running Order'!CB11</f>
        <v>10</v>
      </c>
      <c r="CA9" s="11">
        <f>'All Running Order'!CC11</f>
        <v>9</v>
      </c>
      <c r="CB9" s="11">
        <f>'All Running Order'!CD11</f>
        <v>12</v>
      </c>
      <c r="CC9" s="11">
        <f>'All Running Order'!CE11</f>
        <v>11</v>
      </c>
      <c r="CD9" s="11">
        <f>'All Running Order'!CF11</f>
        <v>11</v>
      </c>
      <c r="CE9" s="11" t="str">
        <f>'All Running Order'!CG11</f>
        <v>-</v>
      </c>
      <c r="CF9" s="11" t="str">
        <f>'All Running Order'!CH11</f>
        <v/>
      </c>
      <c r="CG9" s="11">
        <f>'All Running Order'!CI11</f>
        <v>11</v>
      </c>
      <c r="CH9" s="11">
        <f>'All Running Order'!CJ11</f>
        <v>3</v>
      </c>
      <c r="CI9" s="11" t="str">
        <f>'All Running Order'!CK11</f>
        <v>-</v>
      </c>
      <c r="CJ9" s="11" t="str">
        <f>'All Running Order'!CL11</f>
        <v/>
      </c>
      <c r="CK9" s="11" t="str">
        <f>'All Running Order'!CM11</f>
        <v>-</v>
      </c>
      <c r="CL9" s="11" t="str">
        <f>'All Running Order'!CN11</f>
        <v/>
      </c>
      <c r="CM9" s="11" t="str">
        <f>'All Running Order'!CO11</f>
        <v>-</v>
      </c>
      <c r="CN9" s="11" t="str">
        <f>'All Running Order'!CP11</f>
        <v/>
      </c>
      <c r="CO9" s="11" t="str">
        <f>'All Running Order'!CQ11</f>
        <v>-</v>
      </c>
      <c r="CP9" s="11" t="str">
        <f>'All Running Order'!CR11</f>
        <v/>
      </c>
      <c r="CQ9" s="11" t="str">
        <f>'All Running Order'!CS11</f>
        <v>-</v>
      </c>
      <c r="CR9" s="11" t="str">
        <f>'All Running Order'!CT11</f>
        <v xml:space="preserve"> </v>
      </c>
      <c r="CS9" s="11" t="str">
        <f>'All Running Order'!CU11</f>
        <v>-</v>
      </c>
      <c r="CT9" s="11" t="str">
        <f>'All Running Order'!CV11</f>
        <v xml:space="preserve"> </v>
      </c>
      <c r="CU9" s="11" t="str">
        <f>'All Running Order'!CW11</f>
        <v xml:space="preserve">3 </v>
      </c>
    </row>
    <row r="10" spans="1:99" s="2" customFormat="1" x14ac:dyDescent="0.45">
      <c r="A10" s="2" t="str">
        <f t="shared" si="5"/>
        <v xml:space="preserve">Red3 </v>
      </c>
      <c r="B10" s="11">
        <f>'All Running Order'!B12</f>
        <v>7</v>
      </c>
      <c r="C10" s="20" t="str">
        <f>'All Running Order'!C12</f>
        <v>Peter Fensom</v>
      </c>
      <c r="D10" s="20" t="str">
        <f>'All Running Order'!D12</f>
        <v>Liz Fensom</v>
      </c>
      <c r="E10" s="20" t="str">
        <f>'All Running Order'!E12</f>
        <v>Hamilton</v>
      </c>
      <c r="F10" s="11">
        <f>'All Running Order'!F12</f>
        <v>1600</v>
      </c>
      <c r="G10" s="11" t="str">
        <f>'All Running Order'!G12</f>
        <v>IRS</v>
      </c>
      <c r="H10" s="11">
        <f>'All Running Order'!I12</f>
        <v>3</v>
      </c>
      <c r="I10" s="11">
        <f>'All Running Order'!J12</f>
        <v>5</v>
      </c>
      <c r="J10" s="11">
        <f>'All Running Order'!K12</f>
        <v>2</v>
      </c>
      <c r="K10" s="11"/>
      <c r="L10" s="11">
        <f>'All Running Order'!N12</f>
        <v>0</v>
      </c>
      <c r="M10" s="11" t="str">
        <f>'All Running Order'!O12</f>
        <v>Red</v>
      </c>
      <c r="N10" s="11">
        <f>'All Running Order'!P12</f>
        <v>1</v>
      </c>
      <c r="O10" s="11">
        <f>'All Running Order'!Q12</f>
        <v>2</v>
      </c>
      <c r="P10" s="11">
        <f>'All Running Order'!R12</f>
        <v>3</v>
      </c>
      <c r="Q10" s="11">
        <f>'All Running Order'!S12</f>
        <v>2</v>
      </c>
      <c r="R10" s="11">
        <f>'All Running Order'!T12</f>
        <v>1</v>
      </c>
      <c r="S10" s="11">
        <f>'All Running Order'!U12</f>
        <v>0</v>
      </c>
      <c r="T10" s="11">
        <f>'All Running Order'!V12</f>
        <v>0</v>
      </c>
      <c r="U10" s="11">
        <f>'All Running Order'!W12</f>
        <v>0</v>
      </c>
      <c r="V10" s="11">
        <f>'All Running Order'!X12</f>
        <v>0</v>
      </c>
      <c r="W10" s="11">
        <f>'All Running Order'!Y12</f>
        <v>0</v>
      </c>
      <c r="X10" s="11">
        <f>'All Running Order'!Z12</f>
        <v>9</v>
      </c>
      <c r="Y10" s="11">
        <f>'All Running Order'!AA12</f>
        <v>2</v>
      </c>
      <c r="Z10" s="11">
        <f>'All Running Order'!AB12</f>
        <v>3</v>
      </c>
      <c r="AA10" s="11">
        <f>'All Running Order'!AC12</f>
        <v>1</v>
      </c>
      <c r="AB10" s="11">
        <f>'All Running Order'!AD12</f>
        <v>1</v>
      </c>
      <c r="AC10" s="11">
        <f>'All Running Order'!AE12</f>
        <v>2</v>
      </c>
      <c r="AD10" s="11">
        <f>'All Running Order'!AF12</f>
        <v>0</v>
      </c>
      <c r="AE10" s="11">
        <f>'All Running Order'!AG12</f>
        <v>0</v>
      </c>
      <c r="AF10" s="11">
        <f>'All Running Order'!AH12</f>
        <v>0</v>
      </c>
      <c r="AG10" s="11">
        <f>'All Running Order'!AI12</f>
        <v>0</v>
      </c>
      <c r="AH10" s="11">
        <f>'All Running Order'!AJ12</f>
        <v>0</v>
      </c>
      <c r="AI10" s="11">
        <f>'All Running Order'!AK12</f>
        <v>9</v>
      </c>
      <c r="AJ10" s="11">
        <f>'All Running Order'!AL12</f>
        <v>18</v>
      </c>
      <c r="AK10" s="11">
        <f>'All Running Order'!AM12</f>
        <v>0</v>
      </c>
      <c r="AL10" s="11">
        <f>'All Running Order'!AN12</f>
        <v>3</v>
      </c>
      <c r="AM10" s="11">
        <f>'All Running Order'!AO12</f>
        <v>1</v>
      </c>
      <c r="AN10" s="11">
        <f>'All Running Order'!AP12</f>
        <v>2</v>
      </c>
      <c r="AO10" s="11">
        <f>'All Running Order'!AQ12</f>
        <v>0</v>
      </c>
      <c r="AP10" s="11">
        <f>'All Running Order'!AR12</f>
        <v>0</v>
      </c>
      <c r="AQ10" s="11">
        <f>'All Running Order'!AS12</f>
        <v>0</v>
      </c>
      <c r="AR10" s="11">
        <f>'All Running Order'!AT12</f>
        <v>0</v>
      </c>
      <c r="AS10" s="11">
        <f>'All Running Order'!AU12</f>
        <v>0</v>
      </c>
      <c r="AT10" s="11">
        <f>'All Running Order'!AV12</f>
        <v>0</v>
      </c>
      <c r="AU10" s="11">
        <f>'All Running Order'!AW12</f>
        <v>6</v>
      </c>
      <c r="AV10" s="11">
        <f>'All Running Order'!AX12</f>
        <v>24</v>
      </c>
      <c r="AW10" s="11">
        <f>'All Running Order'!AY12</f>
        <v>2</v>
      </c>
      <c r="AX10" s="11">
        <f>'All Running Order'!AZ12</f>
        <v>6</v>
      </c>
      <c r="AY10" s="11">
        <f>'All Running Order'!BA12</f>
        <v>4</v>
      </c>
      <c r="AZ10" s="11">
        <f>'All Running Order'!BB12</f>
        <v>2</v>
      </c>
      <c r="BA10" s="11">
        <f>'All Running Order'!BC12</f>
        <v>3</v>
      </c>
      <c r="BB10" s="11">
        <f>'All Running Order'!BD12</f>
        <v>0</v>
      </c>
      <c r="BC10" s="11">
        <f>'All Running Order'!BE12</f>
        <v>0</v>
      </c>
      <c r="BD10" s="11">
        <f>'All Running Order'!BF12</f>
        <v>0</v>
      </c>
      <c r="BE10" s="11">
        <f>'All Running Order'!BG12</f>
        <v>0</v>
      </c>
      <c r="BF10" s="11">
        <f>'All Running Order'!BH12</f>
        <v>0</v>
      </c>
      <c r="BG10" s="11">
        <f>'All Running Order'!BI12</f>
        <v>17</v>
      </c>
      <c r="BH10" s="11">
        <f>'All Running Order'!BJ12</f>
        <v>41</v>
      </c>
      <c r="BI10" s="11">
        <f>'All Running Order'!BK12</f>
        <v>5</v>
      </c>
      <c r="BJ10" s="11">
        <f>'All Running Order'!BL12</f>
        <v>6</v>
      </c>
      <c r="BK10" s="11">
        <f>'All Running Order'!BM12</f>
        <v>5</v>
      </c>
      <c r="BL10" s="11">
        <f>'All Running Order'!BN12</f>
        <v>0</v>
      </c>
      <c r="BM10" s="11">
        <f>'All Running Order'!BO12</f>
        <v>3</v>
      </c>
      <c r="BN10" s="11">
        <f>'All Running Order'!BP12</f>
        <v>0</v>
      </c>
      <c r="BO10" s="11">
        <f>'All Running Order'!BQ12</f>
        <v>0</v>
      </c>
      <c r="BP10" s="11">
        <f>'All Running Order'!BR12</f>
        <v>0</v>
      </c>
      <c r="BQ10" s="11">
        <f>'All Running Order'!BS12</f>
        <v>0</v>
      </c>
      <c r="BR10" s="11">
        <f>'All Running Order'!BT12</f>
        <v>0</v>
      </c>
      <c r="BS10" s="11">
        <f>'All Running Order'!BU12</f>
        <v>19</v>
      </c>
      <c r="BT10" s="11">
        <f>'All Running Order'!BV12</f>
        <v>60</v>
      </c>
      <c r="BU10" s="11">
        <f>'All Running Order'!BW12</f>
        <v>4</v>
      </c>
      <c r="BV10" s="11">
        <f>'All Running Order'!BX12</f>
        <v>3</v>
      </c>
      <c r="BW10" s="11">
        <f>'All Running Order'!BY12</f>
        <v>2</v>
      </c>
      <c r="BX10" s="11">
        <f>'All Running Order'!BZ12</f>
        <v>3</v>
      </c>
      <c r="BY10" s="11">
        <f>'All Running Order'!CA12</f>
        <v>3</v>
      </c>
      <c r="BZ10" s="11">
        <f>'All Running Order'!CB12</f>
        <v>3</v>
      </c>
      <c r="CA10" s="11">
        <f>'All Running Order'!CC12</f>
        <v>3</v>
      </c>
      <c r="CB10" s="11">
        <f>'All Running Order'!CD12</f>
        <v>2</v>
      </c>
      <c r="CC10" s="11">
        <f>'All Running Order'!CE12</f>
        <v>3</v>
      </c>
      <c r="CD10" s="11">
        <f>'All Running Order'!CF12</f>
        <v>3</v>
      </c>
      <c r="CE10" s="11">
        <f>'All Running Order'!CG12</f>
        <v>3</v>
      </c>
      <c r="CF10" s="11">
        <f>'All Running Order'!CH12</f>
        <v>3</v>
      </c>
      <c r="CG10" s="11" t="str">
        <f>'All Running Order'!CI12</f>
        <v>-</v>
      </c>
      <c r="CH10" s="11" t="str">
        <f>'All Running Order'!CJ12</f>
        <v/>
      </c>
      <c r="CI10" s="11" t="str">
        <f>'All Running Order'!CK12</f>
        <v>-</v>
      </c>
      <c r="CJ10" s="11" t="str">
        <f>'All Running Order'!CL12</f>
        <v/>
      </c>
      <c r="CK10" s="11" t="str">
        <f>'All Running Order'!CM12</f>
        <v>-</v>
      </c>
      <c r="CL10" s="11" t="str">
        <f>'All Running Order'!CN12</f>
        <v/>
      </c>
      <c r="CM10" s="11" t="str">
        <f>'All Running Order'!CO12</f>
        <v>-</v>
      </c>
      <c r="CN10" s="11" t="str">
        <f>'All Running Order'!CP12</f>
        <v/>
      </c>
      <c r="CO10" s="11" t="str">
        <f>'All Running Order'!CQ12</f>
        <v>-</v>
      </c>
      <c r="CP10" s="11" t="str">
        <f>'All Running Order'!CR12</f>
        <v/>
      </c>
      <c r="CQ10" s="11" t="str">
        <f>'All Running Order'!CS12</f>
        <v>-</v>
      </c>
      <c r="CR10" s="11" t="str">
        <f>'All Running Order'!CT12</f>
        <v xml:space="preserve"> </v>
      </c>
      <c r="CS10" s="11" t="str">
        <f>'All Running Order'!CU12</f>
        <v>-</v>
      </c>
      <c r="CT10" s="11" t="str">
        <f>'All Running Order'!CV12</f>
        <v xml:space="preserve"> </v>
      </c>
      <c r="CU10" s="11" t="str">
        <f>'All Running Order'!CW12</f>
        <v xml:space="preserve">3 </v>
      </c>
    </row>
    <row r="11" spans="1:99" s="2" customFormat="1" x14ac:dyDescent="0.45">
      <c r="A11" s="2" t="str">
        <f t="shared" si="5"/>
        <v xml:space="preserve">Red8 </v>
      </c>
      <c r="B11" s="11">
        <f>'All Running Order'!B13</f>
        <v>8</v>
      </c>
      <c r="C11" s="20" t="str">
        <f>'All Running Order'!C13</f>
        <v>George Watson</v>
      </c>
      <c r="D11" s="20" t="str">
        <f>'All Running Order'!D13</f>
        <v>Victoria Watson</v>
      </c>
      <c r="E11" s="20" t="str">
        <f>'All Running Order'!E13</f>
        <v>Hamilton</v>
      </c>
      <c r="F11" s="11">
        <f>'All Running Order'!F13</f>
        <v>1600</v>
      </c>
      <c r="G11" s="11" t="str">
        <f>'All Running Order'!G13</f>
        <v>IRS</v>
      </c>
      <c r="H11" s="11">
        <f>'All Running Order'!I13</f>
        <v>3</v>
      </c>
      <c r="I11" s="11">
        <f>'All Running Order'!J13</f>
        <v>5</v>
      </c>
      <c r="J11" s="11">
        <f>'All Running Order'!K13</f>
        <v>2</v>
      </c>
      <c r="K11" s="11"/>
      <c r="L11" s="11">
        <f>'All Running Order'!N13</f>
        <v>0</v>
      </c>
      <c r="M11" s="11" t="str">
        <f>'All Running Order'!O13</f>
        <v>Red</v>
      </c>
      <c r="N11" s="11">
        <f>'All Running Order'!P13</f>
        <v>2</v>
      </c>
      <c r="O11" s="11">
        <f>'All Running Order'!Q13</f>
        <v>3</v>
      </c>
      <c r="P11" s="11">
        <f>'All Running Order'!R13</f>
        <v>3</v>
      </c>
      <c r="Q11" s="11">
        <f>'All Running Order'!S13</f>
        <v>1</v>
      </c>
      <c r="R11" s="11">
        <f>'All Running Order'!T13</f>
        <v>2</v>
      </c>
      <c r="S11" s="11">
        <f>'All Running Order'!U13</f>
        <v>0</v>
      </c>
      <c r="T11" s="11">
        <f>'All Running Order'!V13</f>
        <v>0</v>
      </c>
      <c r="U11" s="11">
        <f>'All Running Order'!W13</f>
        <v>0</v>
      </c>
      <c r="V11" s="11">
        <f>'All Running Order'!X13</f>
        <v>0</v>
      </c>
      <c r="W11" s="11">
        <f>'All Running Order'!Y13</f>
        <v>0</v>
      </c>
      <c r="X11" s="11">
        <f>'All Running Order'!Z13</f>
        <v>11</v>
      </c>
      <c r="Y11" s="11">
        <f>'All Running Order'!AA13</f>
        <v>2</v>
      </c>
      <c r="Z11" s="11">
        <f>'All Running Order'!AB13</f>
        <v>4</v>
      </c>
      <c r="AA11" s="11">
        <f>'All Running Order'!AC13</f>
        <v>5</v>
      </c>
      <c r="AB11" s="11">
        <f>'All Running Order'!AD13</f>
        <v>2</v>
      </c>
      <c r="AC11" s="11">
        <f>'All Running Order'!AE13</f>
        <v>2</v>
      </c>
      <c r="AD11" s="11">
        <f>'All Running Order'!AF13</f>
        <v>0</v>
      </c>
      <c r="AE11" s="11">
        <f>'All Running Order'!AG13</f>
        <v>0</v>
      </c>
      <c r="AF11" s="11">
        <f>'All Running Order'!AH13</f>
        <v>0</v>
      </c>
      <c r="AG11" s="11">
        <f>'All Running Order'!AI13</f>
        <v>0</v>
      </c>
      <c r="AH11" s="11">
        <f>'All Running Order'!AJ13</f>
        <v>0</v>
      </c>
      <c r="AI11" s="11">
        <f>'All Running Order'!AK13</f>
        <v>15</v>
      </c>
      <c r="AJ11" s="11">
        <f>'All Running Order'!AL13</f>
        <v>26</v>
      </c>
      <c r="AK11" s="11">
        <f>'All Running Order'!AM13</f>
        <v>5</v>
      </c>
      <c r="AL11" s="11">
        <f>'All Running Order'!AN13</f>
        <v>5</v>
      </c>
      <c r="AM11" s="11">
        <f>'All Running Order'!AO13</f>
        <v>1</v>
      </c>
      <c r="AN11" s="11">
        <f>'All Running Order'!AP13</f>
        <v>3</v>
      </c>
      <c r="AO11" s="11">
        <f>'All Running Order'!AQ13</f>
        <v>0</v>
      </c>
      <c r="AP11" s="11">
        <f>'All Running Order'!AR13</f>
        <v>0</v>
      </c>
      <c r="AQ11" s="11">
        <f>'All Running Order'!AS13</f>
        <v>0</v>
      </c>
      <c r="AR11" s="11">
        <f>'All Running Order'!AT13</f>
        <v>0</v>
      </c>
      <c r="AS11" s="11">
        <f>'All Running Order'!AU13</f>
        <v>0</v>
      </c>
      <c r="AT11" s="11">
        <f>'All Running Order'!AV13</f>
        <v>0</v>
      </c>
      <c r="AU11" s="11">
        <f>'All Running Order'!AW13</f>
        <v>14</v>
      </c>
      <c r="AV11" s="11">
        <f>'All Running Order'!AX13</f>
        <v>40</v>
      </c>
      <c r="AW11" s="11">
        <f>'All Running Order'!AY13</f>
        <v>6</v>
      </c>
      <c r="AX11" s="11">
        <f>'All Running Order'!AZ13</f>
        <v>6</v>
      </c>
      <c r="AY11" s="11">
        <f>'All Running Order'!BA13</f>
        <v>5</v>
      </c>
      <c r="AZ11" s="11">
        <f>'All Running Order'!BB13</f>
        <v>3</v>
      </c>
      <c r="BA11" s="11">
        <f>'All Running Order'!BC13</f>
        <v>2</v>
      </c>
      <c r="BB11" s="11">
        <f>'All Running Order'!BD13</f>
        <v>0</v>
      </c>
      <c r="BC11" s="11">
        <f>'All Running Order'!BE13</f>
        <v>0</v>
      </c>
      <c r="BD11" s="11">
        <f>'All Running Order'!BF13</f>
        <v>0</v>
      </c>
      <c r="BE11" s="11">
        <f>'All Running Order'!BG13</f>
        <v>0</v>
      </c>
      <c r="BF11" s="11">
        <f>'All Running Order'!BH13</f>
        <v>0</v>
      </c>
      <c r="BG11" s="11">
        <f>'All Running Order'!BI13</f>
        <v>22</v>
      </c>
      <c r="BH11" s="11">
        <f>'All Running Order'!BJ13</f>
        <v>62</v>
      </c>
      <c r="BI11" s="11">
        <f>'All Running Order'!BK13</f>
        <v>5</v>
      </c>
      <c r="BJ11" s="11">
        <f>'All Running Order'!BL13</f>
        <v>5</v>
      </c>
      <c r="BK11" s="11">
        <f>'All Running Order'!BM13</f>
        <v>6</v>
      </c>
      <c r="BL11" s="11">
        <f>'All Running Order'!BN13</f>
        <v>1</v>
      </c>
      <c r="BM11" s="11">
        <f>'All Running Order'!BO13</f>
        <v>2</v>
      </c>
      <c r="BN11" s="11">
        <f>'All Running Order'!BP13</f>
        <v>0</v>
      </c>
      <c r="BO11" s="11">
        <f>'All Running Order'!BQ13</f>
        <v>0</v>
      </c>
      <c r="BP11" s="11">
        <f>'All Running Order'!BR13</f>
        <v>0</v>
      </c>
      <c r="BQ11" s="11">
        <f>'All Running Order'!BS13</f>
        <v>0</v>
      </c>
      <c r="BR11" s="11">
        <f>'All Running Order'!BT13</f>
        <v>0</v>
      </c>
      <c r="BS11" s="11">
        <f>'All Running Order'!BU13</f>
        <v>19</v>
      </c>
      <c r="BT11" s="11">
        <f>'All Running Order'!BV13</f>
        <v>81</v>
      </c>
      <c r="BU11" s="11">
        <f>'All Running Order'!BW13</f>
        <v>6</v>
      </c>
      <c r="BV11" s="11">
        <f>'All Running Order'!BX13</f>
        <v>7</v>
      </c>
      <c r="BW11" s="11">
        <f>'All Running Order'!BY13</f>
        <v>8</v>
      </c>
      <c r="BX11" s="11">
        <f>'All Running Order'!BZ13</f>
        <v>8</v>
      </c>
      <c r="BY11" s="11">
        <f>'All Running Order'!CA13</f>
        <v>8</v>
      </c>
      <c r="BZ11" s="11">
        <f>'All Running Order'!CB13</f>
        <v>6</v>
      </c>
      <c r="CA11" s="11">
        <f>'All Running Order'!CC13</f>
        <v>7</v>
      </c>
      <c r="CB11" s="11">
        <f>'All Running Order'!CD13</f>
        <v>8</v>
      </c>
      <c r="CC11" s="11">
        <f>'All Running Order'!CE13</f>
        <v>8</v>
      </c>
      <c r="CD11" s="11">
        <f>'All Running Order'!CF13</f>
        <v>8</v>
      </c>
      <c r="CE11" s="11">
        <f>'All Running Order'!CG13</f>
        <v>8</v>
      </c>
      <c r="CF11" s="11">
        <f>'All Running Order'!CH13</f>
        <v>8</v>
      </c>
      <c r="CG11" s="11" t="str">
        <f>'All Running Order'!CI13</f>
        <v>-</v>
      </c>
      <c r="CH11" s="11" t="str">
        <f>'All Running Order'!CJ13</f>
        <v/>
      </c>
      <c r="CI11" s="11" t="str">
        <f>'All Running Order'!CK13</f>
        <v>-</v>
      </c>
      <c r="CJ11" s="11" t="str">
        <f>'All Running Order'!CL13</f>
        <v/>
      </c>
      <c r="CK11" s="11" t="str">
        <f>'All Running Order'!CM13</f>
        <v>-</v>
      </c>
      <c r="CL11" s="11" t="str">
        <f>'All Running Order'!CN13</f>
        <v/>
      </c>
      <c r="CM11" s="11" t="str">
        <f>'All Running Order'!CO13</f>
        <v>-</v>
      </c>
      <c r="CN11" s="11" t="str">
        <f>'All Running Order'!CP13</f>
        <v/>
      </c>
      <c r="CO11" s="11" t="str">
        <f>'All Running Order'!CQ13</f>
        <v>-</v>
      </c>
      <c r="CP11" s="11" t="str">
        <f>'All Running Order'!CR13</f>
        <v/>
      </c>
      <c r="CQ11" s="11" t="str">
        <f>'All Running Order'!CS13</f>
        <v>-</v>
      </c>
      <c r="CR11" s="11" t="str">
        <f>'All Running Order'!CT13</f>
        <v xml:space="preserve"> </v>
      </c>
      <c r="CS11" s="11" t="str">
        <f>'All Running Order'!CU13</f>
        <v>-</v>
      </c>
      <c r="CT11" s="11" t="str">
        <f>'All Running Order'!CV13</f>
        <v xml:space="preserve"> </v>
      </c>
      <c r="CU11" s="11" t="str">
        <f>'All Running Order'!CW13</f>
        <v xml:space="preserve">8 </v>
      </c>
    </row>
    <row r="12" spans="1:99" s="2" customFormat="1" x14ac:dyDescent="0.45">
      <c r="A12" s="2" t="str">
        <f t="shared" si="5"/>
        <v xml:space="preserve">Blue4 </v>
      </c>
      <c r="B12" s="11">
        <f>'All Running Order'!B14</f>
        <v>9</v>
      </c>
      <c r="C12" s="20" t="str">
        <f>'All Running Order'!C14</f>
        <v>Graham Wilson</v>
      </c>
      <c r="D12" s="20" t="str">
        <f>'All Running Order'!D14</f>
        <v>Kayden Johnston</v>
      </c>
      <c r="E12" s="20" t="str">
        <f>'All Running Order'!E14</f>
        <v>Sherpa</v>
      </c>
      <c r="F12" s="11">
        <f>'All Running Order'!F14</f>
        <v>1488</v>
      </c>
      <c r="G12" s="11" t="str">
        <f>'All Running Order'!G14</f>
        <v>Live</v>
      </c>
      <c r="H12" s="11">
        <f>'All Running Order'!I14</f>
        <v>3</v>
      </c>
      <c r="I12" s="11">
        <f>'All Running Order'!J14</f>
        <v>5</v>
      </c>
      <c r="J12" s="11">
        <f>'All Running Order'!K14</f>
        <v>2</v>
      </c>
      <c r="K12" s="11"/>
      <c r="L12" s="11">
        <f>'All Running Order'!N14</f>
        <v>0</v>
      </c>
      <c r="M12" s="11" t="str">
        <f>'All Running Order'!O14</f>
        <v>Blue</v>
      </c>
      <c r="N12" s="11">
        <f>'All Running Order'!P14</f>
        <v>5</v>
      </c>
      <c r="O12" s="11">
        <f>'All Running Order'!Q14</f>
        <v>5</v>
      </c>
      <c r="P12" s="11">
        <f>'All Running Order'!R14</f>
        <v>8</v>
      </c>
      <c r="Q12" s="11">
        <f>'All Running Order'!S14</f>
        <v>6</v>
      </c>
      <c r="R12" s="11">
        <f>'All Running Order'!T14</f>
        <v>7</v>
      </c>
      <c r="S12" s="11">
        <f>'All Running Order'!U14</f>
        <v>0</v>
      </c>
      <c r="T12" s="11">
        <f>'All Running Order'!V14</f>
        <v>0</v>
      </c>
      <c r="U12" s="11">
        <f>'All Running Order'!W14</f>
        <v>0</v>
      </c>
      <c r="V12" s="11">
        <f>'All Running Order'!X14</f>
        <v>0</v>
      </c>
      <c r="W12" s="11">
        <f>'All Running Order'!Y14</f>
        <v>0</v>
      </c>
      <c r="X12" s="11">
        <f>'All Running Order'!Z14</f>
        <v>31</v>
      </c>
      <c r="Y12" s="11">
        <f>'All Running Order'!AA14</f>
        <v>9</v>
      </c>
      <c r="Z12" s="11">
        <f>'All Running Order'!AB14</f>
        <v>5</v>
      </c>
      <c r="AA12" s="11">
        <f>'All Running Order'!AC14</f>
        <v>8</v>
      </c>
      <c r="AB12" s="11">
        <f>'All Running Order'!AD14</f>
        <v>2</v>
      </c>
      <c r="AC12" s="11">
        <f>'All Running Order'!AE14</f>
        <v>3</v>
      </c>
      <c r="AD12" s="11">
        <f>'All Running Order'!AF14</f>
        <v>0</v>
      </c>
      <c r="AE12" s="11">
        <f>'All Running Order'!AG14</f>
        <v>0</v>
      </c>
      <c r="AF12" s="11">
        <f>'All Running Order'!AH14</f>
        <v>0</v>
      </c>
      <c r="AG12" s="11">
        <f>'All Running Order'!AI14</f>
        <v>0</v>
      </c>
      <c r="AH12" s="11">
        <f>'All Running Order'!AJ14</f>
        <v>0</v>
      </c>
      <c r="AI12" s="11">
        <f>'All Running Order'!AK14</f>
        <v>27</v>
      </c>
      <c r="AJ12" s="11">
        <f>'All Running Order'!AL14</f>
        <v>58</v>
      </c>
      <c r="AK12" s="11">
        <f>'All Running Order'!AM14</f>
        <v>6</v>
      </c>
      <c r="AL12" s="11">
        <f>'All Running Order'!AN14</f>
        <v>2</v>
      </c>
      <c r="AM12" s="11">
        <f>'All Running Order'!AO14</f>
        <v>7</v>
      </c>
      <c r="AN12" s="11">
        <f>'All Running Order'!AP14</f>
        <v>3</v>
      </c>
      <c r="AO12" s="11">
        <f>'All Running Order'!AQ14</f>
        <v>0</v>
      </c>
      <c r="AP12" s="11">
        <f>'All Running Order'!AR14</f>
        <v>0</v>
      </c>
      <c r="AQ12" s="11">
        <f>'All Running Order'!AS14</f>
        <v>0</v>
      </c>
      <c r="AR12" s="11">
        <f>'All Running Order'!AT14</f>
        <v>0</v>
      </c>
      <c r="AS12" s="11">
        <f>'All Running Order'!AU14</f>
        <v>0</v>
      </c>
      <c r="AT12" s="11">
        <f>'All Running Order'!AV14</f>
        <v>0</v>
      </c>
      <c r="AU12" s="11">
        <f>'All Running Order'!AW14</f>
        <v>18</v>
      </c>
      <c r="AV12" s="11">
        <f>'All Running Order'!AX14</f>
        <v>76</v>
      </c>
      <c r="AW12" s="11">
        <f>'All Running Order'!AY14</f>
        <v>10</v>
      </c>
      <c r="AX12" s="11">
        <f>'All Running Order'!AZ14</f>
        <v>5</v>
      </c>
      <c r="AY12" s="11">
        <f>'All Running Order'!BA14</f>
        <v>9</v>
      </c>
      <c r="AZ12" s="11">
        <f>'All Running Order'!BB14</f>
        <v>2</v>
      </c>
      <c r="BA12" s="11">
        <f>'All Running Order'!BC14</f>
        <v>5</v>
      </c>
      <c r="BB12" s="11">
        <f>'All Running Order'!BD14</f>
        <v>0</v>
      </c>
      <c r="BC12" s="11">
        <f>'All Running Order'!BE14</f>
        <v>0</v>
      </c>
      <c r="BD12" s="11">
        <f>'All Running Order'!BF14</f>
        <v>0</v>
      </c>
      <c r="BE12" s="11">
        <f>'All Running Order'!BG14</f>
        <v>0</v>
      </c>
      <c r="BF12" s="11">
        <f>'All Running Order'!BH14</f>
        <v>0</v>
      </c>
      <c r="BG12" s="11">
        <f>'All Running Order'!BI14</f>
        <v>31</v>
      </c>
      <c r="BH12" s="11">
        <f>'All Running Order'!BJ14</f>
        <v>107</v>
      </c>
      <c r="BI12" s="11">
        <f>'All Running Order'!BK14</f>
        <v>10</v>
      </c>
      <c r="BJ12" s="11">
        <f>'All Running Order'!BL14</f>
        <v>5</v>
      </c>
      <c r="BK12" s="11">
        <f>'All Running Order'!BM14</f>
        <v>8</v>
      </c>
      <c r="BL12" s="11">
        <f>'All Running Order'!BN14</f>
        <v>1</v>
      </c>
      <c r="BM12" s="11">
        <f>'All Running Order'!BO14</f>
        <v>3</v>
      </c>
      <c r="BN12" s="11">
        <f>'All Running Order'!BP14</f>
        <v>0</v>
      </c>
      <c r="BO12" s="11">
        <f>'All Running Order'!BQ14</f>
        <v>0</v>
      </c>
      <c r="BP12" s="11">
        <f>'All Running Order'!BR14</f>
        <v>0</v>
      </c>
      <c r="BQ12" s="11">
        <f>'All Running Order'!BS14</f>
        <v>0</v>
      </c>
      <c r="BR12" s="11">
        <f>'All Running Order'!BT14</f>
        <v>0</v>
      </c>
      <c r="BS12" s="11">
        <f>'All Running Order'!BU14</f>
        <v>27</v>
      </c>
      <c r="BT12" s="11">
        <f>'All Running Order'!BV14</f>
        <v>134</v>
      </c>
      <c r="BU12" s="11">
        <f>'All Running Order'!BW14</f>
        <v>14</v>
      </c>
      <c r="BV12" s="11">
        <f>'All Running Order'!BX14</f>
        <v>14</v>
      </c>
      <c r="BW12" s="11">
        <f>'All Running Order'!BY14</f>
        <v>13</v>
      </c>
      <c r="BX12" s="11">
        <f>'All Running Order'!BZ14</f>
        <v>13</v>
      </c>
      <c r="BY12" s="11">
        <f>'All Running Order'!CA14</f>
        <v>13</v>
      </c>
      <c r="BZ12" s="11">
        <f>'All Running Order'!CB14</f>
        <v>14</v>
      </c>
      <c r="CA12" s="11">
        <f>'All Running Order'!CC14</f>
        <v>14</v>
      </c>
      <c r="CB12" s="11">
        <f>'All Running Order'!CD14</f>
        <v>13</v>
      </c>
      <c r="CC12" s="11">
        <f>'All Running Order'!CE14</f>
        <v>13</v>
      </c>
      <c r="CD12" s="11">
        <f>'All Running Order'!CF14</f>
        <v>13</v>
      </c>
      <c r="CE12" s="11" t="str">
        <f>'All Running Order'!CG14</f>
        <v>-</v>
      </c>
      <c r="CF12" s="11" t="str">
        <f>'All Running Order'!CH14</f>
        <v/>
      </c>
      <c r="CG12" s="11">
        <f>'All Running Order'!CI14</f>
        <v>13</v>
      </c>
      <c r="CH12" s="11">
        <f>'All Running Order'!CJ14</f>
        <v>4</v>
      </c>
      <c r="CI12" s="11" t="str">
        <f>'All Running Order'!CK14</f>
        <v>-</v>
      </c>
      <c r="CJ12" s="11" t="str">
        <f>'All Running Order'!CL14</f>
        <v/>
      </c>
      <c r="CK12" s="11" t="str">
        <f>'All Running Order'!CM14</f>
        <v>-</v>
      </c>
      <c r="CL12" s="11" t="str">
        <f>'All Running Order'!CN14</f>
        <v/>
      </c>
      <c r="CM12" s="11" t="str">
        <f>'All Running Order'!CO14</f>
        <v>-</v>
      </c>
      <c r="CN12" s="11" t="str">
        <f>'All Running Order'!CP14</f>
        <v/>
      </c>
      <c r="CO12" s="11" t="str">
        <f>'All Running Order'!CQ14</f>
        <v>-</v>
      </c>
      <c r="CP12" s="11" t="str">
        <f>'All Running Order'!CR14</f>
        <v/>
      </c>
      <c r="CQ12" s="11" t="str">
        <f>'All Running Order'!CS14</f>
        <v>-</v>
      </c>
      <c r="CR12" s="11" t="str">
        <f>'All Running Order'!CT14</f>
        <v xml:space="preserve"> </v>
      </c>
      <c r="CS12" s="11">
        <f>'All Running Order'!CU14</f>
        <v>13</v>
      </c>
      <c r="CT12" s="11">
        <f>'All Running Order'!CV14</f>
        <v>3</v>
      </c>
      <c r="CU12" s="11" t="str">
        <f>'All Running Order'!CW14</f>
        <v xml:space="preserve">4 </v>
      </c>
    </row>
    <row r="13" spans="1:99" s="2" customFormat="1" x14ac:dyDescent="0.45">
      <c r="A13" s="2" t="str">
        <f t="shared" si="5"/>
        <v xml:space="preserve">Red1 </v>
      </c>
      <c r="B13" s="11">
        <f>'All Running Order'!B15</f>
        <v>10</v>
      </c>
      <c r="C13" s="20" t="str">
        <f>'All Running Order'!C15</f>
        <v>Thomas Bricknell</v>
      </c>
      <c r="D13" s="20" t="str">
        <f>'All Running Order'!D15</f>
        <v>Andy Beveridge</v>
      </c>
      <c r="E13" s="20" t="str">
        <f>'All Running Order'!E15</f>
        <v>Crossle</v>
      </c>
      <c r="F13" s="11">
        <f>'All Running Order'!F15</f>
        <v>1500</v>
      </c>
      <c r="G13" s="11" t="str">
        <f>'All Running Order'!G15</f>
        <v>IRS</v>
      </c>
      <c r="H13" s="11">
        <f>'All Running Order'!I15</f>
        <v>2</v>
      </c>
      <c r="I13" s="11">
        <f>'All Running Order'!J15</f>
        <v>4</v>
      </c>
      <c r="J13" s="11">
        <f>'All Running Order'!K15</f>
        <v>1</v>
      </c>
      <c r="K13" s="11"/>
      <c r="L13" s="11">
        <f>'All Running Order'!N15</f>
        <v>0</v>
      </c>
      <c r="M13" s="11" t="str">
        <f>'All Running Order'!O15</f>
        <v>Red</v>
      </c>
      <c r="N13" s="11">
        <f>'All Running Order'!P15</f>
        <v>0</v>
      </c>
      <c r="O13" s="11">
        <f>'All Running Order'!Q15</f>
        <v>3</v>
      </c>
      <c r="P13" s="11">
        <f>'All Running Order'!R15</f>
        <v>1</v>
      </c>
      <c r="Q13" s="11">
        <f>'All Running Order'!S15</f>
        <v>0</v>
      </c>
      <c r="R13" s="11">
        <f>'All Running Order'!T15</f>
        <v>0</v>
      </c>
      <c r="S13" s="11">
        <f>'All Running Order'!U15</f>
        <v>0</v>
      </c>
      <c r="T13" s="11">
        <f>'All Running Order'!V15</f>
        <v>0</v>
      </c>
      <c r="U13" s="11">
        <f>'All Running Order'!W15</f>
        <v>0</v>
      </c>
      <c r="V13" s="11">
        <f>'All Running Order'!X15</f>
        <v>0</v>
      </c>
      <c r="W13" s="11">
        <f>'All Running Order'!Y15</f>
        <v>0</v>
      </c>
      <c r="X13" s="11">
        <f>'All Running Order'!Z15</f>
        <v>4</v>
      </c>
      <c r="Y13" s="11">
        <f>'All Running Order'!AA15</f>
        <v>0</v>
      </c>
      <c r="Z13" s="11">
        <f>'All Running Order'!AB15</f>
        <v>2</v>
      </c>
      <c r="AA13" s="11">
        <f>'All Running Order'!AC15</f>
        <v>1</v>
      </c>
      <c r="AB13" s="11">
        <f>'All Running Order'!AD15</f>
        <v>0</v>
      </c>
      <c r="AC13" s="11">
        <f>'All Running Order'!AE15</f>
        <v>0</v>
      </c>
      <c r="AD13" s="11">
        <f>'All Running Order'!AF15</f>
        <v>0</v>
      </c>
      <c r="AE13" s="11">
        <f>'All Running Order'!AG15</f>
        <v>0</v>
      </c>
      <c r="AF13" s="11">
        <f>'All Running Order'!AH15</f>
        <v>0</v>
      </c>
      <c r="AG13" s="11">
        <f>'All Running Order'!AI15</f>
        <v>0</v>
      </c>
      <c r="AH13" s="11">
        <f>'All Running Order'!AJ15</f>
        <v>0</v>
      </c>
      <c r="AI13" s="11">
        <f>'All Running Order'!AK15</f>
        <v>3</v>
      </c>
      <c r="AJ13" s="11">
        <f>'All Running Order'!AL15</f>
        <v>7</v>
      </c>
      <c r="AK13" s="11">
        <f>'All Running Order'!AM15</f>
        <v>0</v>
      </c>
      <c r="AL13" s="11">
        <f>'All Running Order'!AN15</f>
        <v>2</v>
      </c>
      <c r="AM13" s="11">
        <f>'All Running Order'!AO15</f>
        <v>1</v>
      </c>
      <c r="AN13" s="11">
        <f>'All Running Order'!AP15</f>
        <v>1</v>
      </c>
      <c r="AO13" s="11">
        <f>'All Running Order'!AQ15</f>
        <v>0</v>
      </c>
      <c r="AP13" s="11">
        <f>'All Running Order'!AR15</f>
        <v>0</v>
      </c>
      <c r="AQ13" s="11">
        <f>'All Running Order'!AS15</f>
        <v>0</v>
      </c>
      <c r="AR13" s="11">
        <f>'All Running Order'!AT15</f>
        <v>0</v>
      </c>
      <c r="AS13" s="11">
        <f>'All Running Order'!AU15</f>
        <v>0</v>
      </c>
      <c r="AT13" s="11">
        <f>'All Running Order'!AV15</f>
        <v>0</v>
      </c>
      <c r="AU13" s="11">
        <f>'All Running Order'!AW15</f>
        <v>4</v>
      </c>
      <c r="AV13" s="11">
        <f>'All Running Order'!AX15</f>
        <v>11</v>
      </c>
      <c r="AW13" s="11">
        <f>'All Running Order'!AY15</f>
        <v>5</v>
      </c>
      <c r="AX13" s="11">
        <f>'All Running Order'!AZ15</f>
        <v>3</v>
      </c>
      <c r="AY13" s="11">
        <f>'All Running Order'!BA15</f>
        <v>2</v>
      </c>
      <c r="AZ13" s="11">
        <f>'All Running Order'!BB15</f>
        <v>0</v>
      </c>
      <c r="BA13" s="11">
        <f>'All Running Order'!BC15</f>
        <v>2</v>
      </c>
      <c r="BB13" s="11">
        <f>'All Running Order'!BD15</f>
        <v>0</v>
      </c>
      <c r="BC13" s="11">
        <f>'All Running Order'!BE15</f>
        <v>0</v>
      </c>
      <c r="BD13" s="11">
        <f>'All Running Order'!BF15</f>
        <v>0</v>
      </c>
      <c r="BE13" s="11">
        <f>'All Running Order'!BG15</f>
        <v>0</v>
      </c>
      <c r="BF13" s="11">
        <f>'All Running Order'!BH15</f>
        <v>0</v>
      </c>
      <c r="BG13" s="11">
        <f>'All Running Order'!BI15</f>
        <v>12</v>
      </c>
      <c r="BH13" s="11">
        <f>'All Running Order'!BJ15</f>
        <v>23</v>
      </c>
      <c r="BI13" s="11">
        <f>'All Running Order'!BK15</f>
        <v>3</v>
      </c>
      <c r="BJ13" s="11">
        <f>'All Running Order'!BL15</f>
        <v>6</v>
      </c>
      <c r="BK13" s="11">
        <f>'All Running Order'!BM15</f>
        <v>0</v>
      </c>
      <c r="BL13" s="11">
        <f>'All Running Order'!BN15</f>
        <v>0</v>
      </c>
      <c r="BM13" s="11">
        <f>'All Running Order'!BO15</f>
        <v>1</v>
      </c>
      <c r="BN13" s="11">
        <f>'All Running Order'!BP15</f>
        <v>0</v>
      </c>
      <c r="BO13" s="11">
        <f>'All Running Order'!BQ15</f>
        <v>0</v>
      </c>
      <c r="BP13" s="11">
        <f>'All Running Order'!BR15</f>
        <v>0</v>
      </c>
      <c r="BQ13" s="11">
        <f>'All Running Order'!BS15</f>
        <v>0</v>
      </c>
      <c r="BR13" s="11">
        <f>'All Running Order'!BT15</f>
        <v>0</v>
      </c>
      <c r="BS13" s="11">
        <f>'All Running Order'!BU15</f>
        <v>10</v>
      </c>
      <c r="BT13" s="11">
        <f>'All Running Order'!BV15</f>
        <v>33</v>
      </c>
      <c r="BU13" s="11">
        <f>'All Running Order'!BW15</f>
        <v>1</v>
      </c>
      <c r="BV13" s="11">
        <f>'All Running Order'!BX15</f>
        <v>1</v>
      </c>
      <c r="BW13" s="11">
        <f>'All Running Order'!BY15</f>
        <v>1</v>
      </c>
      <c r="BX13" s="11">
        <f>'All Running Order'!BZ15</f>
        <v>1</v>
      </c>
      <c r="BY13" s="11">
        <f>'All Running Order'!CA15</f>
        <v>1</v>
      </c>
      <c r="BZ13" s="11">
        <f>'All Running Order'!CB15</f>
        <v>1</v>
      </c>
      <c r="CA13" s="11">
        <f>'All Running Order'!CC15</f>
        <v>1</v>
      </c>
      <c r="CB13" s="11">
        <f>'All Running Order'!CD15</f>
        <v>1</v>
      </c>
      <c r="CC13" s="11">
        <f>'All Running Order'!CE15</f>
        <v>1</v>
      </c>
      <c r="CD13" s="11">
        <f>'All Running Order'!CF15</f>
        <v>1</v>
      </c>
      <c r="CE13" s="11">
        <f>'All Running Order'!CG15</f>
        <v>1</v>
      </c>
      <c r="CF13" s="11">
        <f>'All Running Order'!CH15</f>
        <v>1</v>
      </c>
      <c r="CG13" s="11" t="str">
        <f>'All Running Order'!CI15</f>
        <v>-</v>
      </c>
      <c r="CH13" s="11" t="str">
        <f>'All Running Order'!CJ15</f>
        <v/>
      </c>
      <c r="CI13" s="11" t="str">
        <f>'All Running Order'!CK15</f>
        <v>-</v>
      </c>
      <c r="CJ13" s="11" t="str">
        <f>'All Running Order'!CL15</f>
        <v/>
      </c>
      <c r="CK13" s="11" t="str">
        <f>'All Running Order'!CM15</f>
        <v>-</v>
      </c>
      <c r="CL13" s="11" t="str">
        <f>'All Running Order'!CN15</f>
        <v/>
      </c>
      <c r="CM13" s="11" t="str">
        <f>'All Running Order'!CO15</f>
        <v>-</v>
      </c>
      <c r="CN13" s="11" t="str">
        <f>'All Running Order'!CP15</f>
        <v/>
      </c>
      <c r="CO13" s="11" t="str">
        <f>'All Running Order'!CQ15</f>
        <v>-</v>
      </c>
      <c r="CP13" s="11" t="str">
        <f>'All Running Order'!CR15</f>
        <v/>
      </c>
      <c r="CQ13" s="11" t="str">
        <f>'All Running Order'!CS15</f>
        <v>-</v>
      </c>
      <c r="CR13" s="11" t="str">
        <f>'All Running Order'!CT15</f>
        <v xml:space="preserve"> </v>
      </c>
      <c r="CS13" s="11" t="str">
        <f>'All Running Order'!CU15</f>
        <v>-</v>
      </c>
      <c r="CT13" s="11" t="str">
        <f>'All Running Order'!CV15</f>
        <v xml:space="preserve"> </v>
      </c>
      <c r="CU13" s="11" t="str">
        <f>'All Running Order'!CW15</f>
        <v xml:space="preserve">1 </v>
      </c>
    </row>
    <row r="14" spans="1:99" s="2" customFormat="1" x14ac:dyDescent="0.45">
      <c r="A14" s="2" t="str">
        <f t="shared" si="5"/>
        <v xml:space="preserve">Club </v>
      </c>
      <c r="B14" s="11">
        <f>'All Running Order'!B16</f>
        <v>11</v>
      </c>
      <c r="C14" s="20" t="str">
        <f>'All Running Order'!C16</f>
        <v>Toby Daniel</v>
      </c>
      <c r="D14" s="20" t="str">
        <f>'All Running Order'!D16</f>
        <v>Philip Thomas</v>
      </c>
      <c r="E14" s="20" t="str">
        <f>'All Running Order'!E16</f>
        <v>Concord</v>
      </c>
      <c r="F14" s="11">
        <f>'All Running Order'!F16</f>
        <v>1340</v>
      </c>
      <c r="G14" s="11" t="str">
        <f>'All Running Order'!G16</f>
        <v>Live</v>
      </c>
      <c r="H14" s="11">
        <f>'All Running Order'!I16</f>
        <v>2</v>
      </c>
      <c r="I14" s="11">
        <f>'All Running Order'!J16</f>
        <v>4</v>
      </c>
      <c r="J14" s="11">
        <f>'All Running Order'!K16</f>
        <v>1</v>
      </c>
      <c r="K14" s="11"/>
      <c r="L14" s="11">
        <f>'All Running Order'!N16</f>
        <v>0</v>
      </c>
      <c r="M14" s="11" t="str">
        <f>'All Running Order'!O16</f>
        <v>Club</v>
      </c>
      <c r="N14" s="11">
        <f>'All Running Order'!P16</f>
        <v>5</v>
      </c>
      <c r="O14" s="11">
        <f>'All Running Order'!Q16</f>
        <v>3</v>
      </c>
      <c r="P14" s="11">
        <f>'All Running Order'!R16</f>
        <v>4</v>
      </c>
      <c r="Q14" s="11">
        <f>'All Running Order'!S16</f>
        <v>2</v>
      </c>
      <c r="R14" s="11">
        <f>'All Running Order'!T16</f>
        <v>2</v>
      </c>
      <c r="S14" s="11">
        <f>'All Running Order'!U16</f>
        <v>0</v>
      </c>
      <c r="T14" s="11">
        <f>'All Running Order'!V16</f>
        <v>0</v>
      </c>
      <c r="U14" s="11">
        <f>'All Running Order'!W16</f>
        <v>0</v>
      </c>
      <c r="V14" s="11">
        <f>'All Running Order'!X16</f>
        <v>0</v>
      </c>
      <c r="W14" s="11">
        <f>'All Running Order'!Y16</f>
        <v>0</v>
      </c>
      <c r="X14" s="11">
        <f>'All Running Order'!Z16</f>
        <v>16</v>
      </c>
      <c r="Y14" s="11">
        <f>'All Running Order'!AA16</f>
        <v>9</v>
      </c>
      <c r="Z14" s="11">
        <f>'All Running Order'!AB16</f>
        <v>4</v>
      </c>
      <c r="AA14" s="11">
        <f>'All Running Order'!AC16</f>
        <v>2</v>
      </c>
      <c r="AB14" s="11">
        <f>'All Running Order'!AD16</f>
        <v>2</v>
      </c>
      <c r="AC14" s="11">
        <f>'All Running Order'!AE16</f>
        <v>2</v>
      </c>
      <c r="AD14" s="11">
        <f>'All Running Order'!AF16</f>
        <v>0</v>
      </c>
      <c r="AE14" s="11">
        <f>'All Running Order'!AG16</f>
        <v>0</v>
      </c>
      <c r="AF14" s="11">
        <f>'All Running Order'!AH16</f>
        <v>0</v>
      </c>
      <c r="AG14" s="11">
        <f>'All Running Order'!AI16</f>
        <v>0</v>
      </c>
      <c r="AH14" s="11">
        <f>'All Running Order'!AJ16</f>
        <v>0</v>
      </c>
      <c r="AI14" s="11">
        <f>'All Running Order'!AK16</f>
        <v>19</v>
      </c>
      <c r="AJ14" s="11">
        <f>'All Running Order'!AL16</f>
        <v>35</v>
      </c>
      <c r="AK14" s="11">
        <f>'All Running Order'!AM16</f>
        <v>5</v>
      </c>
      <c r="AL14" s="11">
        <f>'All Running Order'!AN16</f>
        <v>2</v>
      </c>
      <c r="AM14" s="11">
        <f>'All Running Order'!AO16</f>
        <v>4</v>
      </c>
      <c r="AN14" s="11">
        <f>'All Running Order'!AP16</f>
        <v>2</v>
      </c>
      <c r="AO14" s="11">
        <f>'All Running Order'!AQ16</f>
        <v>0</v>
      </c>
      <c r="AP14" s="11">
        <f>'All Running Order'!AR16</f>
        <v>0</v>
      </c>
      <c r="AQ14" s="11">
        <f>'All Running Order'!AS16</f>
        <v>0</v>
      </c>
      <c r="AR14" s="11">
        <f>'All Running Order'!AT16</f>
        <v>0</v>
      </c>
      <c r="AS14" s="11">
        <f>'All Running Order'!AU16</f>
        <v>0</v>
      </c>
      <c r="AT14" s="11">
        <f>'All Running Order'!AV16</f>
        <v>0</v>
      </c>
      <c r="AU14" s="11">
        <f>'All Running Order'!AW16</f>
        <v>13</v>
      </c>
      <c r="AV14" s="11">
        <f>'All Running Order'!AX16</f>
        <v>48</v>
      </c>
      <c r="AW14" s="11">
        <f>'All Running Order'!AY16</f>
        <v>6</v>
      </c>
      <c r="AX14" s="11">
        <f>'All Running Order'!AZ16</f>
        <v>4</v>
      </c>
      <c r="AY14" s="11">
        <f>'All Running Order'!BA16</f>
        <v>7</v>
      </c>
      <c r="AZ14" s="11">
        <f>'All Running Order'!BB16</f>
        <v>5</v>
      </c>
      <c r="BA14" s="11">
        <f>'All Running Order'!BC16</f>
        <v>3</v>
      </c>
      <c r="BB14" s="11">
        <f>'All Running Order'!BD16</f>
        <v>0</v>
      </c>
      <c r="BC14" s="11">
        <f>'All Running Order'!BE16</f>
        <v>0</v>
      </c>
      <c r="BD14" s="11">
        <f>'All Running Order'!BF16</f>
        <v>0</v>
      </c>
      <c r="BE14" s="11">
        <f>'All Running Order'!BG16</f>
        <v>0</v>
      </c>
      <c r="BF14" s="11">
        <f>'All Running Order'!BH16</f>
        <v>0</v>
      </c>
      <c r="BG14" s="11">
        <f>'All Running Order'!BI16</f>
        <v>25</v>
      </c>
      <c r="BH14" s="11">
        <f>'All Running Order'!BJ16</f>
        <v>73</v>
      </c>
      <c r="BI14" s="11">
        <f>'All Running Order'!BK16</f>
        <v>6</v>
      </c>
      <c r="BJ14" s="11">
        <f>'All Running Order'!BL16</f>
        <v>7</v>
      </c>
      <c r="BK14" s="11">
        <f>'All Running Order'!BM16</f>
        <v>7</v>
      </c>
      <c r="BL14" s="11">
        <f>'All Running Order'!BN16</f>
        <v>9</v>
      </c>
      <c r="BM14" s="11">
        <f>'All Running Order'!BO16</f>
        <v>4</v>
      </c>
      <c r="BN14" s="11">
        <f>'All Running Order'!BP16</f>
        <v>0</v>
      </c>
      <c r="BO14" s="11">
        <f>'All Running Order'!BQ16</f>
        <v>0</v>
      </c>
      <c r="BP14" s="11">
        <f>'All Running Order'!BR16</f>
        <v>0</v>
      </c>
      <c r="BQ14" s="11">
        <f>'All Running Order'!BS16</f>
        <v>0</v>
      </c>
      <c r="BR14" s="11">
        <f>'All Running Order'!BT16</f>
        <v>0</v>
      </c>
      <c r="BS14" s="11">
        <f>'All Running Order'!BU16</f>
        <v>33</v>
      </c>
      <c r="BT14" s="11">
        <f>'All Running Order'!BV16</f>
        <v>106</v>
      </c>
      <c r="BU14" s="11">
        <f>'All Running Order'!BW16</f>
        <v>9</v>
      </c>
      <c r="BV14" s="11">
        <f>'All Running Order'!BX16</f>
        <v>12</v>
      </c>
      <c r="BW14" s="11">
        <f>'All Running Order'!BY16</f>
        <v>11</v>
      </c>
      <c r="BX14" s="11">
        <f>'All Running Order'!BZ16</f>
        <v>12</v>
      </c>
      <c r="BY14" s="11">
        <f>'All Running Order'!CA16</f>
        <v>12</v>
      </c>
      <c r="BZ14" s="11">
        <f>'All Running Order'!CB16</f>
        <v>9</v>
      </c>
      <c r="CA14" s="11">
        <f>'All Running Order'!CC16</f>
        <v>11</v>
      </c>
      <c r="CB14" s="11">
        <f>'All Running Order'!CD16</f>
        <v>11</v>
      </c>
      <c r="CC14" s="11">
        <f>'All Running Order'!CE16</f>
        <v>12</v>
      </c>
      <c r="CD14" s="11">
        <f>'All Running Order'!CF16</f>
        <v>12</v>
      </c>
      <c r="CE14" s="11" t="str">
        <f>'All Running Order'!CG16</f>
        <v>-</v>
      </c>
      <c r="CF14" s="11" t="str">
        <f>'All Running Order'!CH16</f>
        <v/>
      </c>
      <c r="CG14" s="11" t="str">
        <f>'All Running Order'!CI16</f>
        <v>-</v>
      </c>
      <c r="CH14" s="11" t="str">
        <f>'All Running Order'!CJ16</f>
        <v/>
      </c>
      <c r="CI14" s="11" t="str">
        <f>'All Running Order'!CK16</f>
        <v>-</v>
      </c>
      <c r="CJ14" s="11" t="str">
        <f>'All Running Order'!CL16</f>
        <v/>
      </c>
      <c r="CK14" s="11" t="str">
        <f>'All Running Order'!CM16</f>
        <v>-</v>
      </c>
      <c r="CL14" s="11" t="str">
        <f>'All Running Order'!CN16</f>
        <v/>
      </c>
      <c r="CM14" s="11" t="str">
        <f>'All Running Order'!CO16</f>
        <v>-</v>
      </c>
      <c r="CN14" s="11" t="str">
        <f>'All Running Order'!CP16</f>
        <v/>
      </c>
      <c r="CO14" s="11" t="str">
        <f>'All Running Order'!CQ16</f>
        <v>-</v>
      </c>
      <c r="CP14" s="11" t="str">
        <f>'All Running Order'!CR16</f>
        <v/>
      </c>
      <c r="CQ14" s="11" t="str">
        <f>'All Running Order'!CS16</f>
        <v>-</v>
      </c>
      <c r="CR14" s="11" t="str">
        <f>'All Running Order'!CT16</f>
        <v xml:space="preserve"> </v>
      </c>
      <c r="CS14" s="11">
        <f>'All Running Order'!CU16</f>
        <v>12</v>
      </c>
      <c r="CT14" s="11">
        <f>'All Running Order'!CV16</f>
        <v>2</v>
      </c>
      <c r="CU14" s="11" t="str">
        <f>'All Running Order'!CW16</f>
        <v xml:space="preserve"> </v>
      </c>
    </row>
    <row r="15" spans="1:99" s="2" customFormat="1" x14ac:dyDescent="0.45">
      <c r="A15" s="2" t="str">
        <f t="shared" si="5"/>
        <v xml:space="preserve">Red9 </v>
      </c>
      <c r="B15" s="11">
        <f>'All Running Order'!B17</f>
        <v>12</v>
      </c>
      <c r="C15" s="20" t="str">
        <f>'All Running Order'!C17</f>
        <v>Mike Readings</v>
      </c>
      <c r="D15" s="20" t="str">
        <f>'All Running Order'!D17</f>
        <v>Carole Readings</v>
      </c>
      <c r="E15" s="20" t="str">
        <f>'All Running Order'!E17</f>
        <v>Sherpa Indy</v>
      </c>
      <c r="F15" s="11">
        <f>'All Running Order'!F17</f>
        <v>1540</v>
      </c>
      <c r="G15" s="11" t="str">
        <f>'All Running Order'!G17</f>
        <v>IRS</v>
      </c>
      <c r="H15" s="11">
        <f>'All Running Order'!I17</f>
        <v>1</v>
      </c>
      <c r="I15" s="11">
        <f>'All Running Order'!J17</f>
        <v>3</v>
      </c>
      <c r="J15" s="11">
        <f>'All Running Order'!K17</f>
        <v>5</v>
      </c>
      <c r="K15" s="11"/>
      <c r="L15" s="11">
        <f>'All Running Order'!N17</f>
        <v>0</v>
      </c>
      <c r="M15" s="11" t="str">
        <f>'All Running Order'!O17</f>
        <v>Red</v>
      </c>
      <c r="N15" s="11">
        <f>'All Running Order'!P17</f>
        <v>8</v>
      </c>
      <c r="O15" s="11">
        <f>'All Running Order'!Q17</f>
        <v>3</v>
      </c>
      <c r="P15" s="11">
        <f>'All Running Order'!R17</f>
        <v>7</v>
      </c>
      <c r="Q15" s="11">
        <f>'All Running Order'!S17</f>
        <v>3</v>
      </c>
      <c r="R15" s="11">
        <f>'All Running Order'!T17</f>
        <v>3</v>
      </c>
      <c r="S15" s="11">
        <f>'All Running Order'!U17</f>
        <v>0</v>
      </c>
      <c r="T15" s="11">
        <f>'All Running Order'!V17</f>
        <v>0</v>
      </c>
      <c r="U15" s="11">
        <f>'All Running Order'!W17</f>
        <v>0</v>
      </c>
      <c r="V15" s="11">
        <f>'All Running Order'!X17</f>
        <v>0</v>
      </c>
      <c r="W15" s="11">
        <f>'All Running Order'!Y17</f>
        <v>0</v>
      </c>
      <c r="X15" s="11">
        <f>'All Running Order'!Z17</f>
        <v>24</v>
      </c>
      <c r="Y15" s="11">
        <f>'All Running Order'!AA17</f>
        <v>5</v>
      </c>
      <c r="Z15" s="11">
        <f>'All Running Order'!AB17</f>
        <v>4</v>
      </c>
      <c r="AA15" s="11">
        <f>'All Running Order'!AC17</f>
        <v>7</v>
      </c>
      <c r="AB15" s="11">
        <f>'All Running Order'!AD17</f>
        <v>4</v>
      </c>
      <c r="AC15" s="11">
        <f>'All Running Order'!AE17</f>
        <v>3</v>
      </c>
      <c r="AD15" s="11">
        <f>'All Running Order'!AF17</f>
        <v>0</v>
      </c>
      <c r="AE15" s="11">
        <f>'All Running Order'!AG17</f>
        <v>0</v>
      </c>
      <c r="AF15" s="11">
        <f>'All Running Order'!AH17</f>
        <v>0</v>
      </c>
      <c r="AG15" s="11">
        <f>'All Running Order'!AI17</f>
        <v>0</v>
      </c>
      <c r="AH15" s="11">
        <f>'All Running Order'!AJ17</f>
        <v>0</v>
      </c>
      <c r="AI15" s="11">
        <f>'All Running Order'!AK17</f>
        <v>23</v>
      </c>
      <c r="AJ15" s="11">
        <f>'All Running Order'!AL17</f>
        <v>47</v>
      </c>
      <c r="AK15" s="11">
        <f>'All Running Order'!AM17</f>
        <v>12</v>
      </c>
      <c r="AL15" s="11">
        <f>'All Running Order'!AN17</f>
        <v>12</v>
      </c>
      <c r="AM15" s="11">
        <f>'All Running Order'!AO17</f>
        <v>12</v>
      </c>
      <c r="AN15" s="11">
        <f>'All Running Order'!AP17</f>
        <v>12</v>
      </c>
      <c r="AO15" s="11">
        <f>'All Running Order'!AQ17</f>
        <v>4</v>
      </c>
      <c r="AP15" s="11">
        <f>'All Running Order'!AR17</f>
        <v>0</v>
      </c>
      <c r="AQ15" s="11">
        <f>'All Running Order'!AS17</f>
        <v>0</v>
      </c>
      <c r="AR15" s="11">
        <f>'All Running Order'!AT17</f>
        <v>0</v>
      </c>
      <c r="AS15" s="11">
        <f>'All Running Order'!AU17</f>
        <v>0</v>
      </c>
      <c r="AT15" s="11">
        <f>'All Running Order'!AV17</f>
        <v>0</v>
      </c>
      <c r="AU15" s="11">
        <f>'All Running Order'!AW17</f>
        <v>52</v>
      </c>
      <c r="AV15" s="11">
        <f>'All Running Order'!AX17</f>
        <v>99</v>
      </c>
      <c r="AW15" s="11">
        <f>'All Running Order'!AY17</f>
        <v>12</v>
      </c>
      <c r="AX15" s="11">
        <f>'All Running Order'!AZ17</f>
        <v>8</v>
      </c>
      <c r="AY15" s="11">
        <f>'All Running Order'!BA17</f>
        <v>12</v>
      </c>
      <c r="AZ15" s="11">
        <f>'All Running Order'!BB17</f>
        <v>12</v>
      </c>
      <c r="BA15" s="11">
        <f>'All Running Order'!BC17</f>
        <v>12</v>
      </c>
      <c r="BB15" s="11">
        <f>'All Running Order'!BD17</f>
        <v>0</v>
      </c>
      <c r="BC15" s="11">
        <f>'All Running Order'!BE17</f>
        <v>0</v>
      </c>
      <c r="BD15" s="11">
        <f>'All Running Order'!BF17</f>
        <v>0</v>
      </c>
      <c r="BE15" s="11">
        <f>'All Running Order'!BG17</f>
        <v>0</v>
      </c>
      <c r="BF15" s="11">
        <f>'All Running Order'!BH17</f>
        <v>0</v>
      </c>
      <c r="BG15" s="11">
        <f>'All Running Order'!BI17</f>
        <v>56</v>
      </c>
      <c r="BH15" s="11">
        <f>'All Running Order'!BJ17</f>
        <v>155</v>
      </c>
      <c r="BI15" s="11">
        <f>'All Running Order'!BK17</f>
        <v>12</v>
      </c>
      <c r="BJ15" s="11">
        <f>'All Running Order'!BL17</f>
        <v>12</v>
      </c>
      <c r="BK15" s="11">
        <f>'All Running Order'!BM17</f>
        <v>12</v>
      </c>
      <c r="BL15" s="11">
        <f>'All Running Order'!BN17</f>
        <v>12</v>
      </c>
      <c r="BM15" s="11">
        <f>'All Running Order'!BO17</f>
        <v>12</v>
      </c>
      <c r="BN15" s="11">
        <f>'All Running Order'!BP17</f>
        <v>0</v>
      </c>
      <c r="BO15" s="11">
        <f>'All Running Order'!BQ17</f>
        <v>0</v>
      </c>
      <c r="BP15" s="11">
        <f>'All Running Order'!BR17</f>
        <v>0</v>
      </c>
      <c r="BQ15" s="11">
        <f>'All Running Order'!BS17</f>
        <v>0</v>
      </c>
      <c r="BR15" s="11">
        <f>'All Running Order'!BT17</f>
        <v>0</v>
      </c>
      <c r="BS15" s="11">
        <f>'All Running Order'!BU17</f>
        <v>60</v>
      </c>
      <c r="BT15" s="11">
        <f>'All Running Order'!BV17</f>
        <v>215</v>
      </c>
      <c r="BU15" s="11">
        <f>'All Running Order'!BW17</f>
        <v>13</v>
      </c>
      <c r="BV15" s="11">
        <f>'All Running Order'!BX17</f>
        <v>13</v>
      </c>
      <c r="BW15" s="11">
        <f>'All Running Order'!BY17</f>
        <v>14</v>
      </c>
      <c r="BX15" s="11">
        <f>'All Running Order'!BZ17</f>
        <v>14</v>
      </c>
      <c r="BY15" s="11">
        <f>'All Running Order'!CA17</f>
        <v>14</v>
      </c>
      <c r="BZ15" s="11">
        <f>'All Running Order'!CB17</f>
        <v>13</v>
      </c>
      <c r="CA15" s="11">
        <f>'All Running Order'!CC17</f>
        <v>13</v>
      </c>
      <c r="CB15" s="11">
        <f>'All Running Order'!CD17</f>
        <v>14</v>
      </c>
      <c r="CC15" s="11">
        <f>'All Running Order'!CE17</f>
        <v>14</v>
      </c>
      <c r="CD15" s="11">
        <f>'All Running Order'!CF17</f>
        <v>14</v>
      </c>
      <c r="CE15" s="11">
        <f>'All Running Order'!CG17</f>
        <v>14</v>
      </c>
      <c r="CF15" s="11">
        <f>'All Running Order'!CH17</f>
        <v>9</v>
      </c>
      <c r="CG15" s="11" t="str">
        <f>'All Running Order'!CI17</f>
        <v>-</v>
      </c>
      <c r="CH15" s="11" t="str">
        <f>'All Running Order'!CJ17</f>
        <v/>
      </c>
      <c r="CI15" s="11" t="str">
        <f>'All Running Order'!CK17</f>
        <v>-</v>
      </c>
      <c r="CJ15" s="11" t="str">
        <f>'All Running Order'!CL17</f>
        <v/>
      </c>
      <c r="CK15" s="11" t="str">
        <f>'All Running Order'!CM17</f>
        <v>-</v>
      </c>
      <c r="CL15" s="11" t="str">
        <f>'All Running Order'!CN17</f>
        <v/>
      </c>
      <c r="CM15" s="11" t="str">
        <f>'All Running Order'!CO17</f>
        <v>-</v>
      </c>
      <c r="CN15" s="11" t="str">
        <f>'All Running Order'!CP17</f>
        <v/>
      </c>
      <c r="CO15" s="11" t="str">
        <f>'All Running Order'!CQ17</f>
        <v>-</v>
      </c>
      <c r="CP15" s="11" t="str">
        <f>'All Running Order'!CR17</f>
        <v/>
      </c>
      <c r="CQ15" s="11" t="str">
        <f>'All Running Order'!CS17</f>
        <v>-</v>
      </c>
      <c r="CR15" s="11" t="str">
        <f>'All Running Order'!CT17</f>
        <v xml:space="preserve"> </v>
      </c>
      <c r="CS15" s="11" t="str">
        <f>'All Running Order'!CU17</f>
        <v>-</v>
      </c>
      <c r="CT15" s="11" t="str">
        <f>'All Running Order'!CV17</f>
        <v xml:space="preserve"> </v>
      </c>
      <c r="CU15" s="11" t="str">
        <f>'All Running Order'!CW17</f>
        <v xml:space="preserve">9 </v>
      </c>
    </row>
    <row r="16" spans="1:99" s="2" customFormat="1" x14ac:dyDescent="0.45">
      <c r="A16" s="2" t="str">
        <f t="shared" si="5"/>
        <v xml:space="preserve">Red5 </v>
      </c>
      <c r="B16" s="11">
        <f>'All Running Order'!B18</f>
        <v>14</v>
      </c>
      <c r="C16" s="20" t="str">
        <f>'All Running Order'!C18</f>
        <v>Alan Murton</v>
      </c>
      <c r="D16" s="20" t="str">
        <f>'All Running Order'!D18</f>
        <v>Gill Murton</v>
      </c>
      <c r="E16" s="20" t="str">
        <f>'All Running Order'!E18</f>
        <v>Crossle</v>
      </c>
      <c r="F16" s="11">
        <f>'All Running Order'!F18</f>
        <v>1643</v>
      </c>
      <c r="G16" s="11" t="str">
        <f>'All Running Order'!G18</f>
        <v>IRS</v>
      </c>
      <c r="H16" s="11">
        <f>'All Running Order'!I18</f>
        <v>1</v>
      </c>
      <c r="I16" s="11">
        <f>'All Running Order'!J18</f>
        <v>3</v>
      </c>
      <c r="J16" s="11">
        <f>'All Running Order'!K18</f>
        <v>5</v>
      </c>
      <c r="K16" s="11"/>
      <c r="L16" s="11">
        <f>'All Running Order'!N18</f>
        <v>0</v>
      </c>
      <c r="M16" s="11" t="str">
        <f>'All Running Order'!O18</f>
        <v>Red</v>
      </c>
      <c r="N16" s="11">
        <f>'All Running Order'!P18</f>
        <v>2</v>
      </c>
      <c r="O16" s="11">
        <f>'All Running Order'!Q18</f>
        <v>4</v>
      </c>
      <c r="P16" s="11">
        <f>'All Running Order'!R18</f>
        <v>1</v>
      </c>
      <c r="Q16" s="11">
        <f>'All Running Order'!S18</f>
        <v>2</v>
      </c>
      <c r="R16" s="11">
        <f>'All Running Order'!T18</f>
        <v>1</v>
      </c>
      <c r="S16" s="11">
        <f>'All Running Order'!U18</f>
        <v>0</v>
      </c>
      <c r="T16" s="11">
        <f>'All Running Order'!V18</f>
        <v>0</v>
      </c>
      <c r="U16" s="11">
        <f>'All Running Order'!W18</f>
        <v>0</v>
      </c>
      <c r="V16" s="11">
        <f>'All Running Order'!X18</f>
        <v>0</v>
      </c>
      <c r="W16" s="11">
        <f>'All Running Order'!Y18</f>
        <v>0</v>
      </c>
      <c r="X16" s="11">
        <f>'All Running Order'!Z18</f>
        <v>10</v>
      </c>
      <c r="Y16" s="11">
        <f>'All Running Order'!AA18</f>
        <v>1</v>
      </c>
      <c r="Z16" s="11">
        <f>'All Running Order'!AB18</f>
        <v>3</v>
      </c>
      <c r="AA16" s="11">
        <f>'All Running Order'!AC18</f>
        <v>1</v>
      </c>
      <c r="AB16" s="11">
        <f>'All Running Order'!AD18</f>
        <v>2</v>
      </c>
      <c r="AC16" s="11">
        <f>'All Running Order'!AE18</f>
        <v>2</v>
      </c>
      <c r="AD16" s="11">
        <f>'All Running Order'!AF18</f>
        <v>0</v>
      </c>
      <c r="AE16" s="11">
        <f>'All Running Order'!AG18</f>
        <v>0</v>
      </c>
      <c r="AF16" s="11">
        <f>'All Running Order'!AH18</f>
        <v>0</v>
      </c>
      <c r="AG16" s="11">
        <f>'All Running Order'!AI18</f>
        <v>0</v>
      </c>
      <c r="AH16" s="11">
        <f>'All Running Order'!AJ18</f>
        <v>0</v>
      </c>
      <c r="AI16" s="11">
        <f>'All Running Order'!AK18</f>
        <v>9</v>
      </c>
      <c r="AJ16" s="11">
        <f>'All Running Order'!AL18</f>
        <v>19</v>
      </c>
      <c r="AK16" s="11">
        <f>'All Running Order'!AM18</f>
        <v>1</v>
      </c>
      <c r="AL16" s="11">
        <f>'All Running Order'!AN18</f>
        <v>2</v>
      </c>
      <c r="AM16" s="11">
        <f>'All Running Order'!AO18</f>
        <v>1</v>
      </c>
      <c r="AN16" s="11">
        <f>'All Running Order'!AP18</f>
        <v>2</v>
      </c>
      <c r="AO16" s="11">
        <f>'All Running Order'!AQ18</f>
        <v>0</v>
      </c>
      <c r="AP16" s="11">
        <f>'All Running Order'!AR18</f>
        <v>0</v>
      </c>
      <c r="AQ16" s="11">
        <f>'All Running Order'!AS18</f>
        <v>0</v>
      </c>
      <c r="AR16" s="11">
        <f>'All Running Order'!AT18</f>
        <v>0</v>
      </c>
      <c r="AS16" s="11">
        <f>'All Running Order'!AU18</f>
        <v>0</v>
      </c>
      <c r="AT16" s="11">
        <f>'All Running Order'!AV18</f>
        <v>0</v>
      </c>
      <c r="AU16" s="11">
        <f>'All Running Order'!AW18</f>
        <v>6</v>
      </c>
      <c r="AV16" s="11">
        <f>'All Running Order'!AX18</f>
        <v>25</v>
      </c>
      <c r="AW16" s="11">
        <f>'All Running Order'!AY18</f>
        <v>5</v>
      </c>
      <c r="AX16" s="11">
        <f>'All Running Order'!AZ18</f>
        <v>3</v>
      </c>
      <c r="AY16" s="11">
        <f>'All Running Order'!BA18</f>
        <v>4</v>
      </c>
      <c r="AZ16" s="11">
        <f>'All Running Order'!BB18</f>
        <v>3</v>
      </c>
      <c r="BA16" s="11">
        <f>'All Running Order'!BC18</f>
        <v>2</v>
      </c>
      <c r="BB16" s="11">
        <f>'All Running Order'!BD18</f>
        <v>0</v>
      </c>
      <c r="BC16" s="11">
        <f>'All Running Order'!BE18</f>
        <v>0</v>
      </c>
      <c r="BD16" s="11">
        <f>'All Running Order'!BF18</f>
        <v>0</v>
      </c>
      <c r="BE16" s="11">
        <f>'All Running Order'!BG18</f>
        <v>0</v>
      </c>
      <c r="BF16" s="11">
        <f>'All Running Order'!BH18</f>
        <v>0</v>
      </c>
      <c r="BG16" s="11">
        <f>'All Running Order'!BI18</f>
        <v>17</v>
      </c>
      <c r="BH16" s="11">
        <f>'All Running Order'!BJ18</f>
        <v>42</v>
      </c>
      <c r="BI16" s="11">
        <f>'All Running Order'!BK18</f>
        <v>9</v>
      </c>
      <c r="BJ16" s="11">
        <f>'All Running Order'!BL18</f>
        <v>6</v>
      </c>
      <c r="BK16" s="11">
        <f>'All Running Order'!BM18</f>
        <v>6</v>
      </c>
      <c r="BL16" s="11">
        <f>'All Running Order'!BN18</f>
        <v>2</v>
      </c>
      <c r="BM16" s="11">
        <f>'All Running Order'!BO18</f>
        <v>3</v>
      </c>
      <c r="BN16" s="11">
        <f>'All Running Order'!BP18</f>
        <v>0</v>
      </c>
      <c r="BO16" s="11">
        <f>'All Running Order'!BQ18</f>
        <v>0</v>
      </c>
      <c r="BP16" s="11">
        <f>'All Running Order'!BR18</f>
        <v>0</v>
      </c>
      <c r="BQ16" s="11">
        <f>'All Running Order'!BS18</f>
        <v>0</v>
      </c>
      <c r="BR16" s="11">
        <f>'All Running Order'!BT18</f>
        <v>0</v>
      </c>
      <c r="BS16" s="11">
        <f>'All Running Order'!BU18</f>
        <v>26</v>
      </c>
      <c r="BT16" s="11">
        <f>'All Running Order'!BV18</f>
        <v>68</v>
      </c>
      <c r="BU16" s="11">
        <f>'All Running Order'!BW18</f>
        <v>5</v>
      </c>
      <c r="BV16" s="11">
        <f>'All Running Order'!BX18</f>
        <v>5</v>
      </c>
      <c r="BW16" s="11">
        <f>'All Running Order'!BY18</f>
        <v>3</v>
      </c>
      <c r="BX16" s="11">
        <f>'All Running Order'!BZ18</f>
        <v>4</v>
      </c>
      <c r="BY16" s="11">
        <f>'All Running Order'!CA18</f>
        <v>5</v>
      </c>
      <c r="BZ16" s="11">
        <f>'All Running Order'!CB18</f>
        <v>5</v>
      </c>
      <c r="CA16" s="11">
        <f>'All Running Order'!CC18</f>
        <v>4</v>
      </c>
      <c r="CB16" s="11">
        <f>'All Running Order'!CD18</f>
        <v>3</v>
      </c>
      <c r="CC16" s="11">
        <f>'All Running Order'!CE18</f>
        <v>4</v>
      </c>
      <c r="CD16" s="11">
        <f>'All Running Order'!CF18</f>
        <v>5</v>
      </c>
      <c r="CE16" s="11">
        <f>'All Running Order'!CG18</f>
        <v>5</v>
      </c>
      <c r="CF16" s="11">
        <f>'All Running Order'!CH18</f>
        <v>5</v>
      </c>
      <c r="CG16" s="11" t="str">
        <f>'All Running Order'!CI18</f>
        <v>-</v>
      </c>
      <c r="CH16" s="11" t="str">
        <f>'All Running Order'!CJ18</f>
        <v/>
      </c>
      <c r="CI16" s="11" t="str">
        <f>'All Running Order'!CK18</f>
        <v>-</v>
      </c>
      <c r="CJ16" s="11" t="str">
        <f>'All Running Order'!CL18</f>
        <v/>
      </c>
      <c r="CK16" s="11" t="str">
        <f>'All Running Order'!CM18</f>
        <v>-</v>
      </c>
      <c r="CL16" s="11" t="str">
        <f>'All Running Order'!CN18</f>
        <v/>
      </c>
      <c r="CM16" s="11" t="str">
        <f>'All Running Order'!CO18</f>
        <v>-</v>
      </c>
      <c r="CN16" s="11" t="str">
        <f>'All Running Order'!CP18</f>
        <v/>
      </c>
      <c r="CO16" s="11" t="str">
        <f>'All Running Order'!CQ18</f>
        <v>-</v>
      </c>
      <c r="CP16" s="11" t="str">
        <f>'All Running Order'!CR18</f>
        <v/>
      </c>
      <c r="CQ16" s="11" t="str">
        <f>'All Running Order'!CS18</f>
        <v>-</v>
      </c>
      <c r="CR16" s="11" t="str">
        <f>'All Running Order'!CT18</f>
        <v xml:space="preserve"> </v>
      </c>
      <c r="CS16" s="11" t="str">
        <f>'All Running Order'!CU18</f>
        <v>-</v>
      </c>
      <c r="CT16" s="11" t="str">
        <f>'All Running Order'!CV18</f>
        <v xml:space="preserve"> </v>
      </c>
      <c r="CU16" s="11" t="str">
        <f>'All Running Order'!CW18</f>
        <v xml:space="preserve">5 </v>
      </c>
    </row>
    <row r="17" spans="1:99" s="2" customFormat="1" x14ac:dyDescent="0.45">
      <c r="A17" s="2" t="str">
        <f t="shared" si="5"/>
        <v xml:space="preserve">Blue2 </v>
      </c>
      <c r="B17" s="11">
        <f>'All Running Order'!B19</f>
        <v>15</v>
      </c>
      <c r="C17" s="20" t="str">
        <f>'All Running Order'!C19</f>
        <v>Jason Daniel</v>
      </c>
      <c r="D17" s="20" t="str">
        <f>'All Running Order'!D19</f>
        <v>Bernie Muir</v>
      </c>
      <c r="E17" s="20" t="str">
        <f>'All Running Order'!E19</f>
        <v>Crossle</v>
      </c>
      <c r="F17" s="11">
        <f>'All Running Order'!F19</f>
        <v>1500</v>
      </c>
      <c r="G17" s="11" t="str">
        <f>'All Running Order'!G19</f>
        <v>IRS</v>
      </c>
      <c r="H17" s="11">
        <f>'All Running Order'!I19</f>
        <v>1</v>
      </c>
      <c r="I17" s="11">
        <f>'All Running Order'!J19</f>
        <v>3</v>
      </c>
      <c r="J17" s="11">
        <f>'All Running Order'!K19</f>
        <v>5</v>
      </c>
      <c r="K17" s="11"/>
      <c r="L17" s="11">
        <f>'All Running Order'!N19</f>
        <v>0</v>
      </c>
      <c r="M17" s="11" t="str">
        <f>'All Running Order'!O19</f>
        <v>Blue</v>
      </c>
      <c r="N17" s="11">
        <f>'All Running Order'!P19</f>
        <v>1</v>
      </c>
      <c r="O17" s="11">
        <f>'All Running Order'!Q19</f>
        <v>5</v>
      </c>
      <c r="P17" s="11">
        <f>'All Running Order'!R19</f>
        <v>7</v>
      </c>
      <c r="Q17" s="11">
        <f>'All Running Order'!S19</f>
        <v>3</v>
      </c>
      <c r="R17" s="11">
        <f>'All Running Order'!T19</f>
        <v>1</v>
      </c>
      <c r="S17" s="11">
        <f>'All Running Order'!U19</f>
        <v>0</v>
      </c>
      <c r="T17" s="11">
        <f>'All Running Order'!V19</f>
        <v>0</v>
      </c>
      <c r="U17" s="11">
        <f>'All Running Order'!W19</f>
        <v>0</v>
      </c>
      <c r="V17" s="11">
        <f>'All Running Order'!X19</f>
        <v>0</v>
      </c>
      <c r="W17" s="11">
        <f>'All Running Order'!Y19</f>
        <v>0</v>
      </c>
      <c r="X17" s="11">
        <f>'All Running Order'!Z19</f>
        <v>17</v>
      </c>
      <c r="Y17" s="11">
        <f>'All Running Order'!AA19</f>
        <v>5</v>
      </c>
      <c r="Z17" s="11">
        <f>'All Running Order'!AB19</f>
        <v>5</v>
      </c>
      <c r="AA17" s="11">
        <f>'All Running Order'!AC19</f>
        <v>4</v>
      </c>
      <c r="AB17" s="11">
        <f>'All Running Order'!AD19</f>
        <v>2</v>
      </c>
      <c r="AC17" s="11">
        <f>'All Running Order'!AE19</f>
        <v>2</v>
      </c>
      <c r="AD17" s="11">
        <f>'All Running Order'!AF19</f>
        <v>0</v>
      </c>
      <c r="AE17" s="11">
        <f>'All Running Order'!AG19</f>
        <v>0</v>
      </c>
      <c r="AF17" s="11">
        <f>'All Running Order'!AH19</f>
        <v>0</v>
      </c>
      <c r="AG17" s="11">
        <f>'All Running Order'!AI19</f>
        <v>0</v>
      </c>
      <c r="AH17" s="11">
        <f>'All Running Order'!AJ19</f>
        <v>0</v>
      </c>
      <c r="AI17" s="11">
        <f>'All Running Order'!AK19</f>
        <v>18</v>
      </c>
      <c r="AJ17" s="11">
        <f>'All Running Order'!AL19</f>
        <v>35</v>
      </c>
      <c r="AK17" s="11">
        <f>'All Running Order'!AM19</f>
        <v>1</v>
      </c>
      <c r="AL17" s="11">
        <f>'All Running Order'!AN19</f>
        <v>4</v>
      </c>
      <c r="AM17" s="11">
        <f>'All Running Order'!AO19</f>
        <v>1</v>
      </c>
      <c r="AN17" s="11">
        <f>'All Running Order'!AP19</f>
        <v>1</v>
      </c>
      <c r="AO17" s="11">
        <f>'All Running Order'!AQ19</f>
        <v>0</v>
      </c>
      <c r="AP17" s="11">
        <f>'All Running Order'!AR19</f>
        <v>0</v>
      </c>
      <c r="AQ17" s="11">
        <f>'All Running Order'!AS19</f>
        <v>0</v>
      </c>
      <c r="AR17" s="11">
        <f>'All Running Order'!AT19</f>
        <v>0</v>
      </c>
      <c r="AS17" s="11">
        <f>'All Running Order'!AU19</f>
        <v>0</v>
      </c>
      <c r="AT17" s="11">
        <f>'All Running Order'!AV19</f>
        <v>0</v>
      </c>
      <c r="AU17" s="11">
        <f>'All Running Order'!AW19</f>
        <v>7</v>
      </c>
      <c r="AV17" s="11">
        <f>'All Running Order'!AX19</f>
        <v>42</v>
      </c>
      <c r="AW17" s="11">
        <f>'All Running Order'!AY19</f>
        <v>6</v>
      </c>
      <c r="AX17" s="11">
        <f>'All Running Order'!AZ19</f>
        <v>7</v>
      </c>
      <c r="AY17" s="11">
        <f>'All Running Order'!BA19</f>
        <v>7</v>
      </c>
      <c r="AZ17" s="11">
        <f>'All Running Order'!BB19</f>
        <v>2</v>
      </c>
      <c r="BA17" s="11">
        <f>'All Running Order'!BC19</f>
        <v>3</v>
      </c>
      <c r="BB17" s="11">
        <f>'All Running Order'!BD19</f>
        <v>0</v>
      </c>
      <c r="BC17" s="11">
        <f>'All Running Order'!BE19</f>
        <v>0</v>
      </c>
      <c r="BD17" s="11">
        <f>'All Running Order'!BF19</f>
        <v>0</v>
      </c>
      <c r="BE17" s="11">
        <f>'All Running Order'!BG19</f>
        <v>0</v>
      </c>
      <c r="BF17" s="11">
        <f>'All Running Order'!BH19</f>
        <v>0</v>
      </c>
      <c r="BG17" s="11">
        <f>'All Running Order'!BI19</f>
        <v>25</v>
      </c>
      <c r="BH17" s="11">
        <f>'All Running Order'!BJ19</f>
        <v>67</v>
      </c>
      <c r="BI17" s="11">
        <f>'All Running Order'!BK19</f>
        <v>4</v>
      </c>
      <c r="BJ17" s="11">
        <f>'All Running Order'!BL19</f>
        <v>5</v>
      </c>
      <c r="BK17" s="11">
        <f>'All Running Order'!BM19</f>
        <v>5</v>
      </c>
      <c r="BL17" s="11">
        <f>'All Running Order'!BN19</f>
        <v>2</v>
      </c>
      <c r="BM17" s="11">
        <f>'All Running Order'!BO19</f>
        <v>3</v>
      </c>
      <c r="BN17" s="11">
        <f>'All Running Order'!BP19</f>
        <v>0</v>
      </c>
      <c r="BO17" s="11">
        <f>'All Running Order'!BQ19</f>
        <v>0</v>
      </c>
      <c r="BP17" s="11">
        <f>'All Running Order'!BR19</f>
        <v>0</v>
      </c>
      <c r="BQ17" s="11">
        <f>'All Running Order'!BS19</f>
        <v>0</v>
      </c>
      <c r="BR17" s="11">
        <f>'All Running Order'!BT19</f>
        <v>0</v>
      </c>
      <c r="BS17" s="11">
        <f>'All Running Order'!BU19</f>
        <v>19</v>
      </c>
      <c r="BT17" s="11">
        <f>'All Running Order'!BV19</f>
        <v>86</v>
      </c>
      <c r="BU17" s="11">
        <f>'All Running Order'!BW19</f>
        <v>10</v>
      </c>
      <c r="BV17" s="11">
        <f>'All Running Order'!BX19</f>
        <v>11</v>
      </c>
      <c r="BW17" s="11">
        <f>'All Running Order'!BY19</f>
        <v>10</v>
      </c>
      <c r="BX17" s="11">
        <f>'All Running Order'!BZ19</f>
        <v>10</v>
      </c>
      <c r="BY17" s="11">
        <f>'All Running Order'!CA19</f>
        <v>10</v>
      </c>
      <c r="BZ17" s="11">
        <f>'All Running Order'!CB19</f>
        <v>10</v>
      </c>
      <c r="CA17" s="11">
        <f>'All Running Order'!CC19</f>
        <v>11</v>
      </c>
      <c r="CB17" s="11">
        <f>'All Running Order'!CD19</f>
        <v>10</v>
      </c>
      <c r="CC17" s="11">
        <f>'All Running Order'!CE19</f>
        <v>10</v>
      </c>
      <c r="CD17" s="11">
        <f>'All Running Order'!CF19</f>
        <v>10</v>
      </c>
      <c r="CE17" s="11" t="str">
        <f>'All Running Order'!CG19</f>
        <v>-</v>
      </c>
      <c r="CF17" s="11" t="str">
        <f>'All Running Order'!CH19</f>
        <v/>
      </c>
      <c r="CG17" s="11">
        <f>'All Running Order'!CI19</f>
        <v>10</v>
      </c>
      <c r="CH17" s="11">
        <f>'All Running Order'!CJ19</f>
        <v>2</v>
      </c>
      <c r="CI17" s="11" t="str">
        <f>'All Running Order'!CK19</f>
        <v>-</v>
      </c>
      <c r="CJ17" s="11" t="str">
        <f>'All Running Order'!CL19</f>
        <v/>
      </c>
      <c r="CK17" s="11" t="str">
        <f>'All Running Order'!CM19</f>
        <v>-</v>
      </c>
      <c r="CL17" s="11" t="str">
        <f>'All Running Order'!CN19</f>
        <v/>
      </c>
      <c r="CM17" s="11" t="str">
        <f>'All Running Order'!CO19</f>
        <v>-</v>
      </c>
      <c r="CN17" s="11" t="str">
        <f>'All Running Order'!CP19</f>
        <v/>
      </c>
      <c r="CO17" s="11" t="str">
        <f>'All Running Order'!CQ19</f>
        <v>-</v>
      </c>
      <c r="CP17" s="11" t="str">
        <f>'All Running Order'!CR19</f>
        <v/>
      </c>
      <c r="CQ17" s="11" t="str">
        <f>'All Running Order'!CS19</f>
        <v>-</v>
      </c>
      <c r="CR17" s="11" t="str">
        <f>'All Running Order'!CT19</f>
        <v xml:space="preserve"> </v>
      </c>
      <c r="CS17" s="11" t="str">
        <f>'All Running Order'!CU19</f>
        <v>-</v>
      </c>
      <c r="CT17" s="11" t="str">
        <f>'All Running Order'!CV19</f>
        <v xml:space="preserve"> </v>
      </c>
      <c r="CU17" s="11" t="str">
        <f>'All Running Order'!CW19</f>
        <v xml:space="preserve">2 </v>
      </c>
    </row>
    <row r="18" spans="1:99" s="2" customFormat="1" x14ac:dyDescent="0.45">
      <c r="A18" s="2" t="str">
        <f t="shared" si="5"/>
        <v xml:space="preserve">0 </v>
      </c>
      <c r="B18" s="11">
        <f>'All Running Order'!B20</f>
        <v>16</v>
      </c>
      <c r="C18" s="20">
        <f>'All Running Order'!C20</f>
        <v>0</v>
      </c>
      <c r="D18" s="20">
        <f>'All Running Order'!D20</f>
        <v>0</v>
      </c>
      <c r="E18" s="20">
        <f>'All Running Order'!E20</f>
        <v>0</v>
      </c>
      <c r="F18" s="11">
        <f>'All Running Order'!F20</f>
        <v>0</v>
      </c>
      <c r="G18" s="11">
        <f>'All Running Order'!G20</f>
        <v>0</v>
      </c>
      <c r="H18" s="11">
        <f>'All Running Order'!I20</f>
        <v>0</v>
      </c>
      <c r="I18" s="11">
        <f>'All Running Order'!J20</f>
        <v>0</v>
      </c>
      <c r="J18" s="11">
        <f>'All Running Order'!K20</f>
        <v>0</v>
      </c>
      <c r="K18" s="11"/>
      <c r="L18" s="11">
        <f>'All Running Order'!N20</f>
        <v>0</v>
      </c>
      <c r="M18" s="11">
        <f>'All Running Order'!O20</f>
        <v>0</v>
      </c>
      <c r="N18" s="11">
        <f>'All Running Order'!P20</f>
        <v>0</v>
      </c>
      <c r="O18" s="11">
        <f>'All Running Order'!Q20</f>
        <v>0</v>
      </c>
      <c r="P18" s="11">
        <f>'All Running Order'!R20</f>
        <v>0</v>
      </c>
      <c r="Q18" s="11">
        <f>'All Running Order'!S20</f>
        <v>0</v>
      </c>
      <c r="R18" s="11">
        <f>'All Running Order'!T20</f>
        <v>0</v>
      </c>
      <c r="S18" s="11">
        <f>'All Running Order'!U20</f>
        <v>0</v>
      </c>
      <c r="T18" s="11">
        <f>'All Running Order'!V20</f>
        <v>0</v>
      </c>
      <c r="U18" s="11">
        <f>'All Running Order'!W20</f>
        <v>0</v>
      </c>
      <c r="V18" s="11">
        <f>'All Running Order'!X20</f>
        <v>0</v>
      </c>
      <c r="W18" s="11">
        <f>'All Running Order'!Y20</f>
        <v>0</v>
      </c>
      <c r="X18" s="11">
        <f>'All Running Order'!Z20</f>
        <v>2000</v>
      </c>
      <c r="Y18" s="11">
        <f>'All Running Order'!AA20</f>
        <v>0</v>
      </c>
      <c r="Z18" s="11">
        <f>'All Running Order'!AB20</f>
        <v>0</v>
      </c>
      <c r="AA18" s="11">
        <f>'All Running Order'!AC20</f>
        <v>0</v>
      </c>
      <c r="AB18" s="11">
        <f>'All Running Order'!AD20</f>
        <v>0</v>
      </c>
      <c r="AC18" s="11">
        <f>'All Running Order'!AE20</f>
        <v>0</v>
      </c>
      <c r="AD18" s="11">
        <f>'All Running Order'!AF20</f>
        <v>0</v>
      </c>
      <c r="AE18" s="11">
        <f>'All Running Order'!AG20</f>
        <v>0</v>
      </c>
      <c r="AF18" s="11">
        <f>'All Running Order'!AH20</f>
        <v>0</v>
      </c>
      <c r="AG18" s="11">
        <f>'All Running Order'!AI20</f>
        <v>0</v>
      </c>
      <c r="AH18" s="11">
        <f>'All Running Order'!AJ20</f>
        <v>0</v>
      </c>
      <c r="AI18" s="11">
        <f>'All Running Order'!AK20</f>
        <v>0</v>
      </c>
      <c r="AJ18" s="11">
        <f>'All Running Order'!AL20</f>
        <v>2000</v>
      </c>
      <c r="AK18" s="11">
        <f>'All Running Order'!AM20</f>
        <v>0</v>
      </c>
      <c r="AL18" s="11">
        <f>'All Running Order'!AN20</f>
        <v>0</v>
      </c>
      <c r="AM18" s="11">
        <f>'All Running Order'!AO20</f>
        <v>0</v>
      </c>
      <c r="AN18" s="11">
        <f>'All Running Order'!AP20</f>
        <v>0</v>
      </c>
      <c r="AO18" s="11">
        <f>'All Running Order'!AQ20</f>
        <v>0</v>
      </c>
      <c r="AP18" s="11">
        <f>'All Running Order'!AR20</f>
        <v>0</v>
      </c>
      <c r="AQ18" s="11">
        <f>'All Running Order'!AS20</f>
        <v>0</v>
      </c>
      <c r="AR18" s="11">
        <f>'All Running Order'!AT20</f>
        <v>0</v>
      </c>
      <c r="AS18" s="11">
        <f>'All Running Order'!AU20</f>
        <v>0</v>
      </c>
      <c r="AT18" s="11">
        <f>'All Running Order'!AV20</f>
        <v>0</v>
      </c>
      <c r="AU18" s="11">
        <f>'All Running Order'!AW20</f>
        <v>0</v>
      </c>
      <c r="AV18" s="11">
        <f>'All Running Order'!AX20</f>
        <v>2000</v>
      </c>
      <c r="AW18" s="11">
        <f>'All Running Order'!AY20</f>
        <v>0</v>
      </c>
      <c r="AX18" s="11">
        <f>'All Running Order'!AZ20</f>
        <v>0</v>
      </c>
      <c r="AY18" s="11">
        <f>'All Running Order'!BA20</f>
        <v>0</v>
      </c>
      <c r="AZ18" s="11">
        <f>'All Running Order'!BB20</f>
        <v>0</v>
      </c>
      <c r="BA18" s="11">
        <f>'All Running Order'!BC20</f>
        <v>0</v>
      </c>
      <c r="BB18" s="11">
        <f>'All Running Order'!BD20</f>
        <v>0</v>
      </c>
      <c r="BC18" s="11">
        <f>'All Running Order'!BE20</f>
        <v>0</v>
      </c>
      <c r="BD18" s="11">
        <f>'All Running Order'!BF20</f>
        <v>0</v>
      </c>
      <c r="BE18" s="11">
        <f>'All Running Order'!BG20</f>
        <v>0</v>
      </c>
      <c r="BF18" s="11">
        <f>'All Running Order'!BH20</f>
        <v>0</v>
      </c>
      <c r="BG18" s="11">
        <f>'All Running Order'!BI20</f>
        <v>0</v>
      </c>
      <c r="BH18" s="11">
        <f>'All Running Order'!BJ20</f>
        <v>2000</v>
      </c>
      <c r="BI18" s="11">
        <f>'All Running Order'!BK20</f>
        <v>0</v>
      </c>
      <c r="BJ18" s="11">
        <f>'All Running Order'!BL20</f>
        <v>0</v>
      </c>
      <c r="BK18" s="11">
        <f>'All Running Order'!BM20</f>
        <v>0</v>
      </c>
      <c r="BL18" s="11">
        <f>'All Running Order'!BN20</f>
        <v>0</v>
      </c>
      <c r="BM18" s="11">
        <f>'All Running Order'!BO20</f>
        <v>0</v>
      </c>
      <c r="BN18" s="11">
        <f>'All Running Order'!BP20</f>
        <v>0</v>
      </c>
      <c r="BO18" s="11">
        <f>'All Running Order'!BQ20</f>
        <v>0</v>
      </c>
      <c r="BP18" s="11">
        <f>'All Running Order'!BR20</f>
        <v>0</v>
      </c>
      <c r="BQ18" s="11">
        <f>'All Running Order'!BS20</f>
        <v>0</v>
      </c>
      <c r="BR18" s="11">
        <f>'All Running Order'!BT20</f>
        <v>0</v>
      </c>
      <c r="BS18" s="11">
        <f>'All Running Order'!BU20</f>
        <v>0</v>
      </c>
      <c r="BT18" s="11">
        <f>'All Running Order'!BV20</f>
        <v>2000</v>
      </c>
      <c r="BU18" s="11">
        <f>'All Running Order'!BW20</f>
        <v>15</v>
      </c>
      <c r="BV18" s="11">
        <f>'All Running Order'!BX20</f>
        <v>15</v>
      </c>
      <c r="BW18" s="11">
        <f>'All Running Order'!BY20</f>
        <v>15</v>
      </c>
      <c r="BX18" s="11">
        <f>'All Running Order'!BZ20</f>
        <v>15</v>
      </c>
      <c r="BY18" s="11">
        <f>'All Running Order'!CA20</f>
        <v>15</v>
      </c>
      <c r="BZ18" s="11">
        <f>'All Running Order'!CB20</f>
        <v>15</v>
      </c>
      <c r="CA18" s="11">
        <f>'All Running Order'!CC20</f>
        <v>15</v>
      </c>
      <c r="CB18" s="11">
        <f>'All Running Order'!CD20</f>
        <v>15</v>
      </c>
      <c r="CC18" s="11">
        <f>'All Running Order'!CE20</f>
        <v>15</v>
      </c>
      <c r="CD18" s="11">
        <f>'All Running Order'!CF20</f>
        <v>15</v>
      </c>
      <c r="CE18" s="11" t="str">
        <f>'All Running Order'!CG20</f>
        <v>-</v>
      </c>
      <c r="CF18" s="11" t="str">
        <f>'All Running Order'!CH20</f>
        <v/>
      </c>
      <c r="CG18" s="11" t="str">
        <f>'All Running Order'!CI20</f>
        <v>-</v>
      </c>
      <c r="CH18" s="11" t="str">
        <f>'All Running Order'!CJ20</f>
        <v/>
      </c>
      <c r="CI18" s="11" t="str">
        <f>'All Running Order'!CK20</f>
        <v>-</v>
      </c>
      <c r="CJ18" s="11" t="str">
        <f>'All Running Order'!CL20</f>
        <v/>
      </c>
      <c r="CK18" s="11" t="str">
        <f>'All Running Order'!CM20</f>
        <v>-</v>
      </c>
      <c r="CL18" s="11" t="str">
        <f>'All Running Order'!CN20</f>
        <v/>
      </c>
      <c r="CM18" s="11" t="str">
        <f>'All Running Order'!CO20</f>
        <v>-</v>
      </c>
      <c r="CN18" s="11" t="str">
        <f>'All Running Order'!CP20</f>
        <v/>
      </c>
      <c r="CO18" s="11" t="str">
        <f>'All Running Order'!CQ20</f>
        <v>-</v>
      </c>
      <c r="CP18" s="11" t="str">
        <f>'All Running Order'!CR20</f>
        <v/>
      </c>
      <c r="CQ18" s="11" t="str">
        <f>'All Running Order'!CS20</f>
        <v>-</v>
      </c>
      <c r="CR18" s="11" t="str">
        <f>'All Running Order'!CT20</f>
        <v xml:space="preserve"> </v>
      </c>
      <c r="CS18" s="11" t="str">
        <f>'All Running Order'!CU20</f>
        <v>-</v>
      </c>
      <c r="CT18" s="11" t="str">
        <f>'All Running Order'!CV20</f>
        <v xml:space="preserve"> </v>
      </c>
      <c r="CU18" s="11" t="str">
        <f>'All Running Order'!CW20</f>
        <v xml:space="preserve"> </v>
      </c>
    </row>
    <row r="19" spans="1:99" s="2" customFormat="1" x14ac:dyDescent="0.45">
      <c r="A19" s="2" t="str">
        <f t="shared" si="5"/>
        <v xml:space="preserve">0 </v>
      </c>
      <c r="B19" s="11">
        <f>'All Running Order'!B21</f>
        <v>17</v>
      </c>
      <c r="C19" s="20">
        <f>'All Running Order'!C21</f>
        <v>0</v>
      </c>
      <c r="D19" s="20">
        <f>'All Running Order'!D21</f>
        <v>0</v>
      </c>
      <c r="E19" s="20">
        <f>'All Running Order'!E21</f>
        <v>0</v>
      </c>
      <c r="F19" s="11">
        <f>'All Running Order'!F21</f>
        <v>0</v>
      </c>
      <c r="G19" s="11">
        <f>'All Running Order'!G21</f>
        <v>0</v>
      </c>
      <c r="H19" s="11">
        <f>'All Running Order'!I21</f>
        <v>0</v>
      </c>
      <c r="I19" s="11">
        <f>'All Running Order'!J21</f>
        <v>0</v>
      </c>
      <c r="J19" s="11">
        <f>'All Running Order'!K21</f>
        <v>0</v>
      </c>
      <c r="K19" s="11"/>
      <c r="L19" s="11">
        <f>'All Running Order'!N21</f>
        <v>0</v>
      </c>
      <c r="M19" s="11">
        <f>'All Running Order'!O21</f>
        <v>0</v>
      </c>
      <c r="N19" s="11">
        <f>'All Running Order'!P21</f>
        <v>0</v>
      </c>
      <c r="O19" s="11">
        <f>'All Running Order'!Q21</f>
        <v>0</v>
      </c>
      <c r="P19" s="11">
        <f>'All Running Order'!R21</f>
        <v>0</v>
      </c>
      <c r="Q19" s="11">
        <f>'All Running Order'!S21</f>
        <v>0</v>
      </c>
      <c r="R19" s="11">
        <f>'All Running Order'!T21</f>
        <v>0</v>
      </c>
      <c r="S19" s="11">
        <f>'All Running Order'!U21</f>
        <v>0</v>
      </c>
      <c r="T19" s="11">
        <f>'All Running Order'!V21</f>
        <v>0</v>
      </c>
      <c r="U19" s="11">
        <f>'All Running Order'!W21</f>
        <v>0</v>
      </c>
      <c r="V19" s="11">
        <f>'All Running Order'!X21</f>
        <v>0</v>
      </c>
      <c r="W19" s="11">
        <f>'All Running Order'!Y21</f>
        <v>0</v>
      </c>
      <c r="X19" s="11">
        <f>'All Running Order'!Z21</f>
        <v>2000</v>
      </c>
      <c r="Y19" s="11">
        <f>'All Running Order'!AA21</f>
        <v>0</v>
      </c>
      <c r="Z19" s="11">
        <f>'All Running Order'!AB21</f>
        <v>0</v>
      </c>
      <c r="AA19" s="11">
        <f>'All Running Order'!AC21</f>
        <v>0</v>
      </c>
      <c r="AB19" s="11">
        <f>'All Running Order'!AD21</f>
        <v>0</v>
      </c>
      <c r="AC19" s="11">
        <f>'All Running Order'!AE21</f>
        <v>0</v>
      </c>
      <c r="AD19" s="11">
        <f>'All Running Order'!AF21</f>
        <v>0</v>
      </c>
      <c r="AE19" s="11">
        <f>'All Running Order'!AG21</f>
        <v>0</v>
      </c>
      <c r="AF19" s="11">
        <f>'All Running Order'!AH21</f>
        <v>0</v>
      </c>
      <c r="AG19" s="11">
        <f>'All Running Order'!AI21</f>
        <v>0</v>
      </c>
      <c r="AH19" s="11">
        <f>'All Running Order'!AJ21</f>
        <v>0</v>
      </c>
      <c r="AI19" s="11">
        <f>'All Running Order'!AK21</f>
        <v>0</v>
      </c>
      <c r="AJ19" s="11">
        <f>'All Running Order'!AL21</f>
        <v>2000</v>
      </c>
      <c r="AK19" s="11">
        <f>'All Running Order'!AM21</f>
        <v>0</v>
      </c>
      <c r="AL19" s="11">
        <f>'All Running Order'!AN21</f>
        <v>0</v>
      </c>
      <c r="AM19" s="11">
        <f>'All Running Order'!AO21</f>
        <v>0</v>
      </c>
      <c r="AN19" s="11">
        <f>'All Running Order'!AP21</f>
        <v>0</v>
      </c>
      <c r="AO19" s="11">
        <f>'All Running Order'!AQ21</f>
        <v>0</v>
      </c>
      <c r="AP19" s="11">
        <f>'All Running Order'!AR21</f>
        <v>0</v>
      </c>
      <c r="AQ19" s="11">
        <f>'All Running Order'!AS21</f>
        <v>0</v>
      </c>
      <c r="AR19" s="11">
        <f>'All Running Order'!AT21</f>
        <v>0</v>
      </c>
      <c r="AS19" s="11">
        <f>'All Running Order'!AU21</f>
        <v>0</v>
      </c>
      <c r="AT19" s="11">
        <f>'All Running Order'!AV21</f>
        <v>0</v>
      </c>
      <c r="AU19" s="11">
        <f>'All Running Order'!AW21</f>
        <v>0</v>
      </c>
      <c r="AV19" s="11">
        <f>'All Running Order'!AX21</f>
        <v>2000</v>
      </c>
      <c r="AW19" s="11">
        <f>'All Running Order'!AY21</f>
        <v>0</v>
      </c>
      <c r="AX19" s="11">
        <f>'All Running Order'!AZ21</f>
        <v>0</v>
      </c>
      <c r="AY19" s="11">
        <f>'All Running Order'!BA21</f>
        <v>0</v>
      </c>
      <c r="AZ19" s="11">
        <f>'All Running Order'!BB21</f>
        <v>0</v>
      </c>
      <c r="BA19" s="11">
        <f>'All Running Order'!BC21</f>
        <v>0</v>
      </c>
      <c r="BB19" s="11">
        <f>'All Running Order'!BD21</f>
        <v>0</v>
      </c>
      <c r="BC19" s="11">
        <f>'All Running Order'!BE21</f>
        <v>0</v>
      </c>
      <c r="BD19" s="11">
        <f>'All Running Order'!BF21</f>
        <v>0</v>
      </c>
      <c r="BE19" s="11">
        <f>'All Running Order'!BG21</f>
        <v>0</v>
      </c>
      <c r="BF19" s="11">
        <f>'All Running Order'!BH21</f>
        <v>0</v>
      </c>
      <c r="BG19" s="11">
        <f>'All Running Order'!BI21</f>
        <v>0</v>
      </c>
      <c r="BH19" s="11">
        <f>'All Running Order'!BJ21</f>
        <v>2000</v>
      </c>
      <c r="BI19" s="11">
        <f>'All Running Order'!BK21</f>
        <v>0</v>
      </c>
      <c r="BJ19" s="11">
        <f>'All Running Order'!BL21</f>
        <v>0</v>
      </c>
      <c r="BK19" s="11">
        <f>'All Running Order'!BM21</f>
        <v>0</v>
      </c>
      <c r="BL19" s="11">
        <f>'All Running Order'!BN21</f>
        <v>0</v>
      </c>
      <c r="BM19" s="11">
        <f>'All Running Order'!BO21</f>
        <v>0</v>
      </c>
      <c r="BN19" s="11">
        <f>'All Running Order'!BP21</f>
        <v>0</v>
      </c>
      <c r="BO19" s="11">
        <f>'All Running Order'!BQ21</f>
        <v>0</v>
      </c>
      <c r="BP19" s="11">
        <f>'All Running Order'!BR21</f>
        <v>0</v>
      </c>
      <c r="BQ19" s="11">
        <f>'All Running Order'!BS21</f>
        <v>0</v>
      </c>
      <c r="BR19" s="11">
        <f>'All Running Order'!BT21</f>
        <v>0</v>
      </c>
      <c r="BS19" s="11">
        <f>'All Running Order'!BU21</f>
        <v>0</v>
      </c>
      <c r="BT19" s="11">
        <f>'All Running Order'!BV21</f>
        <v>2000</v>
      </c>
      <c r="BU19" s="11">
        <f>'All Running Order'!BW21</f>
        <v>15</v>
      </c>
      <c r="BV19" s="11">
        <f>'All Running Order'!BX21</f>
        <v>15</v>
      </c>
      <c r="BW19" s="11">
        <f>'All Running Order'!BY21</f>
        <v>15</v>
      </c>
      <c r="BX19" s="11">
        <f>'All Running Order'!BZ21</f>
        <v>15</v>
      </c>
      <c r="BY19" s="11">
        <f>'All Running Order'!CA21</f>
        <v>15</v>
      </c>
      <c r="BZ19" s="11">
        <f>'All Running Order'!CB21</f>
        <v>15</v>
      </c>
      <c r="CA19" s="11">
        <f>'All Running Order'!CC21</f>
        <v>15</v>
      </c>
      <c r="CB19" s="11">
        <f>'All Running Order'!CD21</f>
        <v>15</v>
      </c>
      <c r="CC19" s="11">
        <f>'All Running Order'!CE21</f>
        <v>15</v>
      </c>
      <c r="CD19" s="11">
        <f>'All Running Order'!CF21</f>
        <v>15</v>
      </c>
      <c r="CE19" s="11" t="str">
        <f>'All Running Order'!CG21</f>
        <v>-</v>
      </c>
      <c r="CF19" s="11" t="str">
        <f>'All Running Order'!CH21</f>
        <v/>
      </c>
      <c r="CG19" s="11" t="str">
        <f>'All Running Order'!CI21</f>
        <v>-</v>
      </c>
      <c r="CH19" s="11" t="str">
        <f>'All Running Order'!CJ21</f>
        <v/>
      </c>
      <c r="CI19" s="11" t="str">
        <f>'All Running Order'!CK21</f>
        <v>-</v>
      </c>
      <c r="CJ19" s="11" t="str">
        <f>'All Running Order'!CL21</f>
        <v/>
      </c>
      <c r="CK19" s="11" t="str">
        <f>'All Running Order'!CM21</f>
        <v>-</v>
      </c>
      <c r="CL19" s="11" t="str">
        <f>'All Running Order'!CN21</f>
        <v/>
      </c>
      <c r="CM19" s="11" t="str">
        <f>'All Running Order'!CO21</f>
        <v>-</v>
      </c>
      <c r="CN19" s="11" t="str">
        <f>'All Running Order'!CP21</f>
        <v/>
      </c>
      <c r="CO19" s="11" t="str">
        <f>'All Running Order'!CQ21</f>
        <v>-</v>
      </c>
      <c r="CP19" s="11" t="str">
        <f>'All Running Order'!CR21</f>
        <v/>
      </c>
      <c r="CQ19" s="11" t="str">
        <f>'All Running Order'!CS21</f>
        <v>-</v>
      </c>
      <c r="CR19" s="11" t="str">
        <f>'All Running Order'!CT21</f>
        <v xml:space="preserve"> </v>
      </c>
      <c r="CS19" s="11" t="str">
        <f>'All Running Order'!CU21</f>
        <v>-</v>
      </c>
      <c r="CT19" s="11" t="str">
        <f>'All Running Order'!CV21</f>
        <v xml:space="preserve"> </v>
      </c>
      <c r="CU19" s="11" t="str">
        <f>'All Running Order'!CW21</f>
        <v xml:space="preserve"> </v>
      </c>
    </row>
    <row r="20" spans="1:99" s="2" customFormat="1" x14ac:dyDescent="0.45">
      <c r="A20" s="2" t="str">
        <f t="shared" si="5"/>
        <v xml:space="preserve">0 </v>
      </c>
      <c r="B20" s="11">
        <f>'All Running Order'!B22</f>
        <v>18</v>
      </c>
      <c r="C20" s="20">
        <f>'All Running Order'!C22</f>
        <v>0</v>
      </c>
      <c r="D20" s="20">
        <f>'All Running Order'!D22</f>
        <v>0</v>
      </c>
      <c r="E20" s="20">
        <f>'All Running Order'!E22</f>
        <v>0</v>
      </c>
      <c r="F20" s="11">
        <f>'All Running Order'!F22</f>
        <v>0</v>
      </c>
      <c r="G20" s="11">
        <f>'All Running Order'!G22</f>
        <v>0</v>
      </c>
      <c r="H20" s="11">
        <f>'All Running Order'!I22</f>
        <v>0</v>
      </c>
      <c r="I20" s="11">
        <f>'All Running Order'!J22</f>
        <v>0</v>
      </c>
      <c r="J20" s="11">
        <f>'All Running Order'!K22</f>
        <v>0</v>
      </c>
      <c r="K20" s="11"/>
      <c r="L20" s="11">
        <f>'All Running Order'!N22</f>
        <v>0</v>
      </c>
      <c r="M20" s="11">
        <f>'All Running Order'!O22</f>
        <v>0</v>
      </c>
      <c r="N20" s="11">
        <f>'All Running Order'!P22</f>
        <v>0</v>
      </c>
      <c r="O20" s="11">
        <f>'All Running Order'!Q22</f>
        <v>0</v>
      </c>
      <c r="P20" s="11">
        <f>'All Running Order'!R22</f>
        <v>0</v>
      </c>
      <c r="Q20" s="11">
        <f>'All Running Order'!S22</f>
        <v>0</v>
      </c>
      <c r="R20" s="11">
        <f>'All Running Order'!T22</f>
        <v>0</v>
      </c>
      <c r="S20" s="11">
        <f>'All Running Order'!U22</f>
        <v>0</v>
      </c>
      <c r="T20" s="11">
        <f>'All Running Order'!V22</f>
        <v>0</v>
      </c>
      <c r="U20" s="11">
        <f>'All Running Order'!W22</f>
        <v>0</v>
      </c>
      <c r="V20" s="11">
        <f>'All Running Order'!X22</f>
        <v>0</v>
      </c>
      <c r="W20" s="11">
        <f>'All Running Order'!Y22</f>
        <v>0</v>
      </c>
      <c r="X20" s="11">
        <f>'All Running Order'!Z22</f>
        <v>2000</v>
      </c>
      <c r="Y20" s="11">
        <f>'All Running Order'!AA22</f>
        <v>0</v>
      </c>
      <c r="Z20" s="11">
        <f>'All Running Order'!AB22</f>
        <v>0</v>
      </c>
      <c r="AA20" s="11">
        <f>'All Running Order'!AC22</f>
        <v>0</v>
      </c>
      <c r="AB20" s="11">
        <f>'All Running Order'!AD22</f>
        <v>0</v>
      </c>
      <c r="AC20" s="11">
        <f>'All Running Order'!AE22</f>
        <v>0</v>
      </c>
      <c r="AD20" s="11">
        <f>'All Running Order'!AF22</f>
        <v>0</v>
      </c>
      <c r="AE20" s="11">
        <f>'All Running Order'!AG22</f>
        <v>0</v>
      </c>
      <c r="AF20" s="11">
        <f>'All Running Order'!AH22</f>
        <v>0</v>
      </c>
      <c r="AG20" s="11">
        <f>'All Running Order'!AI22</f>
        <v>0</v>
      </c>
      <c r="AH20" s="11">
        <f>'All Running Order'!AJ22</f>
        <v>0</v>
      </c>
      <c r="AI20" s="11">
        <f>'All Running Order'!AK22</f>
        <v>0</v>
      </c>
      <c r="AJ20" s="11">
        <f>'All Running Order'!AL22</f>
        <v>2000</v>
      </c>
      <c r="AK20" s="11">
        <f>'All Running Order'!AM22</f>
        <v>0</v>
      </c>
      <c r="AL20" s="11">
        <f>'All Running Order'!AN22</f>
        <v>0</v>
      </c>
      <c r="AM20" s="11">
        <f>'All Running Order'!AO22</f>
        <v>0</v>
      </c>
      <c r="AN20" s="11">
        <f>'All Running Order'!AP22</f>
        <v>0</v>
      </c>
      <c r="AO20" s="11">
        <f>'All Running Order'!AQ22</f>
        <v>0</v>
      </c>
      <c r="AP20" s="11">
        <f>'All Running Order'!AR22</f>
        <v>0</v>
      </c>
      <c r="AQ20" s="11">
        <f>'All Running Order'!AS22</f>
        <v>0</v>
      </c>
      <c r="AR20" s="11">
        <f>'All Running Order'!AT22</f>
        <v>0</v>
      </c>
      <c r="AS20" s="11">
        <f>'All Running Order'!AU22</f>
        <v>0</v>
      </c>
      <c r="AT20" s="11">
        <f>'All Running Order'!AV22</f>
        <v>0</v>
      </c>
      <c r="AU20" s="11">
        <f>'All Running Order'!AW22</f>
        <v>0</v>
      </c>
      <c r="AV20" s="11">
        <f>'All Running Order'!AX22</f>
        <v>2000</v>
      </c>
      <c r="AW20" s="11">
        <f>'All Running Order'!AY22</f>
        <v>0</v>
      </c>
      <c r="AX20" s="11">
        <f>'All Running Order'!AZ22</f>
        <v>0</v>
      </c>
      <c r="AY20" s="11">
        <f>'All Running Order'!BA22</f>
        <v>0</v>
      </c>
      <c r="AZ20" s="11">
        <f>'All Running Order'!BB22</f>
        <v>0</v>
      </c>
      <c r="BA20" s="11">
        <f>'All Running Order'!BC22</f>
        <v>0</v>
      </c>
      <c r="BB20" s="11">
        <f>'All Running Order'!BD22</f>
        <v>0</v>
      </c>
      <c r="BC20" s="11">
        <f>'All Running Order'!BE22</f>
        <v>0</v>
      </c>
      <c r="BD20" s="11">
        <f>'All Running Order'!BF22</f>
        <v>0</v>
      </c>
      <c r="BE20" s="11">
        <f>'All Running Order'!BG22</f>
        <v>0</v>
      </c>
      <c r="BF20" s="11">
        <f>'All Running Order'!BH22</f>
        <v>0</v>
      </c>
      <c r="BG20" s="11">
        <f>'All Running Order'!BI22</f>
        <v>0</v>
      </c>
      <c r="BH20" s="11">
        <f>'All Running Order'!BJ22</f>
        <v>2000</v>
      </c>
      <c r="BI20" s="11">
        <f>'All Running Order'!BK22</f>
        <v>0</v>
      </c>
      <c r="BJ20" s="11">
        <f>'All Running Order'!BL22</f>
        <v>0</v>
      </c>
      <c r="BK20" s="11">
        <f>'All Running Order'!BM22</f>
        <v>0</v>
      </c>
      <c r="BL20" s="11">
        <f>'All Running Order'!BN22</f>
        <v>0</v>
      </c>
      <c r="BM20" s="11">
        <f>'All Running Order'!BO22</f>
        <v>0</v>
      </c>
      <c r="BN20" s="11">
        <f>'All Running Order'!BP22</f>
        <v>0</v>
      </c>
      <c r="BO20" s="11">
        <f>'All Running Order'!BQ22</f>
        <v>0</v>
      </c>
      <c r="BP20" s="11">
        <f>'All Running Order'!BR22</f>
        <v>0</v>
      </c>
      <c r="BQ20" s="11">
        <f>'All Running Order'!BS22</f>
        <v>0</v>
      </c>
      <c r="BR20" s="11">
        <f>'All Running Order'!BT22</f>
        <v>0</v>
      </c>
      <c r="BS20" s="11">
        <f>'All Running Order'!BU22</f>
        <v>0</v>
      </c>
      <c r="BT20" s="11">
        <f>'All Running Order'!BV22</f>
        <v>2000</v>
      </c>
      <c r="BU20" s="11">
        <f>'All Running Order'!BW22</f>
        <v>15</v>
      </c>
      <c r="BV20" s="11">
        <f>'All Running Order'!BX22</f>
        <v>15</v>
      </c>
      <c r="BW20" s="11">
        <f>'All Running Order'!BY22</f>
        <v>15</v>
      </c>
      <c r="BX20" s="11">
        <f>'All Running Order'!BZ22</f>
        <v>15</v>
      </c>
      <c r="BY20" s="11">
        <f>'All Running Order'!CA22</f>
        <v>15</v>
      </c>
      <c r="BZ20" s="11">
        <f>'All Running Order'!CB22</f>
        <v>15</v>
      </c>
      <c r="CA20" s="11">
        <f>'All Running Order'!CC22</f>
        <v>15</v>
      </c>
      <c r="CB20" s="11">
        <f>'All Running Order'!CD22</f>
        <v>15</v>
      </c>
      <c r="CC20" s="11">
        <f>'All Running Order'!CE22</f>
        <v>15</v>
      </c>
      <c r="CD20" s="11">
        <f>'All Running Order'!CF22</f>
        <v>15</v>
      </c>
      <c r="CE20" s="11" t="str">
        <f>'All Running Order'!CG22</f>
        <v>-</v>
      </c>
      <c r="CF20" s="11" t="str">
        <f>'All Running Order'!CH22</f>
        <v/>
      </c>
      <c r="CG20" s="11" t="str">
        <f>'All Running Order'!CI22</f>
        <v>-</v>
      </c>
      <c r="CH20" s="11" t="str">
        <f>'All Running Order'!CJ22</f>
        <v/>
      </c>
      <c r="CI20" s="11" t="str">
        <f>'All Running Order'!CK22</f>
        <v>-</v>
      </c>
      <c r="CJ20" s="11" t="str">
        <f>'All Running Order'!CL22</f>
        <v/>
      </c>
      <c r="CK20" s="11" t="str">
        <f>'All Running Order'!CM22</f>
        <v>-</v>
      </c>
      <c r="CL20" s="11" t="str">
        <f>'All Running Order'!CN22</f>
        <v/>
      </c>
      <c r="CM20" s="11" t="str">
        <f>'All Running Order'!CO22</f>
        <v>-</v>
      </c>
      <c r="CN20" s="11" t="str">
        <f>'All Running Order'!CP22</f>
        <v/>
      </c>
      <c r="CO20" s="11" t="str">
        <f>'All Running Order'!CQ22</f>
        <v>-</v>
      </c>
      <c r="CP20" s="11" t="str">
        <f>'All Running Order'!CR22</f>
        <v/>
      </c>
      <c r="CQ20" s="11" t="str">
        <f>'All Running Order'!CS22</f>
        <v>-</v>
      </c>
      <c r="CR20" s="11" t="str">
        <f>'All Running Order'!CT22</f>
        <v xml:space="preserve"> </v>
      </c>
      <c r="CS20" s="11" t="str">
        <f>'All Running Order'!CU22</f>
        <v>-</v>
      </c>
      <c r="CT20" s="11" t="str">
        <f>'All Running Order'!CV22</f>
        <v xml:space="preserve"> </v>
      </c>
      <c r="CU20" s="11" t="str">
        <f>'All Running Order'!CW22</f>
        <v xml:space="preserve"> </v>
      </c>
    </row>
    <row r="21" spans="1:99" s="2" customFormat="1" x14ac:dyDescent="0.45">
      <c r="A21" s="2" t="str">
        <f t="shared" si="5"/>
        <v xml:space="preserve">0 </v>
      </c>
      <c r="B21" s="11">
        <f>'All Running Order'!B23</f>
        <v>19</v>
      </c>
      <c r="C21" s="20">
        <f>'All Running Order'!C23</f>
        <v>0</v>
      </c>
      <c r="D21" s="20">
        <f>'All Running Order'!D23</f>
        <v>0</v>
      </c>
      <c r="E21" s="20">
        <f>'All Running Order'!E23</f>
        <v>0</v>
      </c>
      <c r="F21" s="11">
        <f>'All Running Order'!F23</f>
        <v>0</v>
      </c>
      <c r="G21" s="11">
        <f>'All Running Order'!G23</f>
        <v>0</v>
      </c>
      <c r="H21" s="11">
        <f>'All Running Order'!I23</f>
        <v>0</v>
      </c>
      <c r="I21" s="11">
        <f>'All Running Order'!J23</f>
        <v>0</v>
      </c>
      <c r="J21" s="11">
        <f>'All Running Order'!K23</f>
        <v>0</v>
      </c>
      <c r="K21" s="11"/>
      <c r="L21" s="11">
        <f>'All Running Order'!N23</f>
        <v>0</v>
      </c>
      <c r="M21" s="11">
        <f>'All Running Order'!O23</f>
        <v>0</v>
      </c>
      <c r="N21" s="11">
        <f>'All Running Order'!P23</f>
        <v>0</v>
      </c>
      <c r="O21" s="11">
        <f>'All Running Order'!Q23</f>
        <v>0</v>
      </c>
      <c r="P21" s="11">
        <f>'All Running Order'!R23</f>
        <v>0</v>
      </c>
      <c r="Q21" s="11">
        <f>'All Running Order'!S23</f>
        <v>0</v>
      </c>
      <c r="R21" s="11">
        <f>'All Running Order'!T23</f>
        <v>0</v>
      </c>
      <c r="S21" s="11">
        <f>'All Running Order'!U23</f>
        <v>0</v>
      </c>
      <c r="T21" s="11">
        <f>'All Running Order'!V23</f>
        <v>0</v>
      </c>
      <c r="U21" s="11">
        <f>'All Running Order'!W23</f>
        <v>0</v>
      </c>
      <c r="V21" s="11">
        <f>'All Running Order'!X23</f>
        <v>0</v>
      </c>
      <c r="W21" s="11">
        <f>'All Running Order'!Y23</f>
        <v>0</v>
      </c>
      <c r="X21" s="11">
        <f>'All Running Order'!Z23</f>
        <v>2000</v>
      </c>
      <c r="Y21" s="11">
        <f>'All Running Order'!AA23</f>
        <v>0</v>
      </c>
      <c r="Z21" s="11">
        <f>'All Running Order'!AB23</f>
        <v>0</v>
      </c>
      <c r="AA21" s="11">
        <f>'All Running Order'!AC23</f>
        <v>0</v>
      </c>
      <c r="AB21" s="11">
        <f>'All Running Order'!AD23</f>
        <v>0</v>
      </c>
      <c r="AC21" s="11">
        <f>'All Running Order'!AE23</f>
        <v>0</v>
      </c>
      <c r="AD21" s="11">
        <f>'All Running Order'!AF23</f>
        <v>0</v>
      </c>
      <c r="AE21" s="11">
        <f>'All Running Order'!AG23</f>
        <v>0</v>
      </c>
      <c r="AF21" s="11">
        <f>'All Running Order'!AH23</f>
        <v>0</v>
      </c>
      <c r="AG21" s="11">
        <f>'All Running Order'!AI23</f>
        <v>0</v>
      </c>
      <c r="AH21" s="11">
        <f>'All Running Order'!AJ23</f>
        <v>0</v>
      </c>
      <c r="AI21" s="11">
        <f>'All Running Order'!AK23</f>
        <v>0</v>
      </c>
      <c r="AJ21" s="11">
        <f>'All Running Order'!AL23</f>
        <v>2000</v>
      </c>
      <c r="AK21" s="11">
        <f>'All Running Order'!AM23</f>
        <v>0</v>
      </c>
      <c r="AL21" s="11">
        <f>'All Running Order'!AN23</f>
        <v>0</v>
      </c>
      <c r="AM21" s="11">
        <f>'All Running Order'!AO23</f>
        <v>0</v>
      </c>
      <c r="AN21" s="11">
        <f>'All Running Order'!AP23</f>
        <v>0</v>
      </c>
      <c r="AO21" s="11">
        <f>'All Running Order'!AQ23</f>
        <v>0</v>
      </c>
      <c r="AP21" s="11">
        <f>'All Running Order'!AR23</f>
        <v>0</v>
      </c>
      <c r="AQ21" s="11">
        <f>'All Running Order'!AS23</f>
        <v>0</v>
      </c>
      <c r="AR21" s="11">
        <f>'All Running Order'!AT23</f>
        <v>0</v>
      </c>
      <c r="AS21" s="11">
        <f>'All Running Order'!AU23</f>
        <v>0</v>
      </c>
      <c r="AT21" s="11">
        <f>'All Running Order'!AV23</f>
        <v>0</v>
      </c>
      <c r="AU21" s="11">
        <f>'All Running Order'!AW23</f>
        <v>0</v>
      </c>
      <c r="AV21" s="11">
        <f>'All Running Order'!AX23</f>
        <v>2000</v>
      </c>
      <c r="AW21" s="11">
        <f>'All Running Order'!AY23</f>
        <v>0</v>
      </c>
      <c r="AX21" s="11">
        <f>'All Running Order'!AZ23</f>
        <v>0</v>
      </c>
      <c r="AY21" s="11">
        <f>'All Running Order'!BA23</f>
        <v>0</v>
      </c>
      <c r="AZ21" s="11">
        <f>'All Running Order'!BB23</f>
        <v>0</v>
      </c>
      <c r="BA21" s="11">
        <f>'All Running Order'!BC23</f>
        <v>0</v>
      </c>
      <c r="BB21" s="11">
        <f>'All Running Order'!BD23</f>
        <v>0</v>
      </c>
      <c r="BC21" s="11">
        <f>'All Running Order'!BE23</f>
        <v>0</v>
      </c>
      <c r="BD21" s="11">
        <f>'All Running Order'!BF23</f>
        <v>0</v>
      </c>
      <c r="BE21" s="11">
        <f>'All Running Order'!BG23</f>
        <v>0</v>
      </c>
      <c r="BF21" s="11">
        <f>'All Running Order'!BH23</f>
        <v>0</v>
      </c>
      <c r="BG21" s="11">
        <f>'All Running Order'!BI23</f>
        <v>0</v>
      </c>
      <c r="BH21" s="11">
        <f>'All Running Order'!BJ23</f>
        <v>2000</v>
      </c>
      <c r="BI21" s="11">
        <f>'All Running Order'!BK23</f>
        <v>0</v>
      </c>
      <c r="BJ21" s="11">
        <f>'All Running Order'!BL23</f>
        <v>0</v>
      </c>
      <c r="BK21" s="11">
        <f>'All Running Order'!BM23</f>
        <v>0</v>
      </c>
      <c r="BL21" s="11">
        <f>'All Running Order'!BN23</f>
        <v>0</v>
      </c>
      <c r="BM21" s="11">
        <f>'All Running Order'!BO23</f>
        <v>0</v>
      </c>
      <c r="BN21" s="11">
        <f>'All Running Order'!BP23</f>
        <v>0</v>
      </c>
      <c r="BO21" s="11">
        <f>'All Running Order'!BQ23</f>
        <v>0</v>
      </c>
      <c r="BP21" s="11">
        <f>'All Running Order'!BR23</f>
        <v>0</v>
      </c>
      <c r="BQ21" s="11">
        <f>'All Running Order'!BS23</f>
        <v>0</v>
      </c>
      <c r="BR21" s="11">
        <f>'All Running Order'!BT23</f>
        <v>0</v>
      </c>
      <c r="BS21" s="11">
        <f>'All Running Order'!BU23</f>
        <v>0</v>
      </c>
      <c r="BT21" s="11">
        <f>'All Running Order'!BV23</f>
        <v>2000</v>
      </c>
      <c r="BU21" s="11">
        <f>'All Running Order'!BW23</f>
        <v>15</v>
      </c>
      <c r="BV21" s="11">
        <f>'All Running Order'!BX23</f>
        <v>15</v>
      </c>
      <c r="BW21" s="11">
        <f>'All Running Order'!BY23</f>
        <v>15</v>
      </c>
      <c r="BX21" s="11">
        <f>'All Running Order'!BZ23</f>
        <v>15</v>
      </c>
      <c r="BY21" s="11">
        <f>'All Running Order'!CA23</f>
        <v>15</v>
      </c>
      <c r="BZ21" s="11">
        <f>'All Running Order'!CB23</f>
        <v>15</v>
      </c>
      <c r="CA21" s="11">
        <f>'All Running Order'!CC23</f>
        <v>15</v>
      </c>
      <c r="CB21" s="11">
        <f>'All Running Order'!CD23</f>
        <v>15</v>
      </c>
      <c r="CC21" s="11">
        <f>'All Running Order'!CE23</f>
        <v>15</v>
      </c>
      <c r="CD21" s="11">
        <f>'All Running Order'!CF23</f>
        <v>15</v>
      </c>
      <c r="CE21" s="11" t="str">
        <f>'All Running Order'!CG23</f>
        <v>-</v>
      </c>
      <c r="CF21" s="11" t="str">
        <f>'All Running Order'!CH23</f>
        <v/>
      </c>
      <c r="CG21" s="11" t="str">
        <f>'All Running Order'!CI23</f>
        <v>-</v>
      </c>
      <c r="CH21" s="11" t="str">
        <f>'All Running Order'!CJ23</f>
        <v/>
      </c>
      <c r="CI21" s="11" t="str">
        <f>'All Running Order'!CK23</f>
        <v>-</v>
      </c>
      <c r="CJ21" s="11" t="str">
        <f>'All Running Order'!CL23</f>
        <v/>
      </c>
      <c r="CK21" s="11" t="str">
        <f>'All Running Order'!CM23</f>
        <v>-</v>
      </c>
      <c r="CL21" s="11" t="str">
        <f>'All Running Order'!CN23</f>
        <v/>
      </c>
      <c r="CM21" s="11" t="str">
        <f>'All Running Order'!CO23</f>
        <v>-</v>
      </c>
      <c r="CN21" s="11" t="str">
        <f>'All Running Order'!CP23</f>
        <v/>
      </c>
      <c r="CO21" s="11" t="str">
        <f>'All Running Order'!CQ23</f>
        <v>-</v>
      </c>
      <c r="CP21" s="11" t="str">
        <f>'All Running Order'!CR23</f>
        <v/>
      </c>
      <c r="CQ21" s="11" t="str">
        <f>'All Running Order'!CS23</f>
        <v>-</v>
      </c>
      <c r="CR21" s="11" t="str">
        <f>'All Running Order'!CT23</f>
        <v xml:space="preserve"> </v>
      </c>
      <c r="CS21" s="11" t="str">
        <f>'All Running Order'!CU23</f>
        <v>-</v>
      </c>
      <c r="CT21" s="11" t="str">
        <f>'All Running Order'!CV23</f>
        <v xml:space="preserve"> </v>
      </c>
      <c r="CU21" s="11" t="str">
        <f>'All Running Order'!CW23</f>
        <v xml:space="preserve"> </v>
      </c>
    </row>
    <row r="22" spans="1:99" s="2" customFormat="1" x14ac:dyDescent="0.45">
      <c r="A22" s="2" t="str">
        <f t="shared" si="5"/>
        <v xml:space="preserve">0 </v>
      </c>
      <c r="B22" s="11">
        <f>'All Running Order'!B24</f>
        <v>20</v>
      </c>
      <c r="C22" s="20">
        <f>'All Running Order'!C24</f>
        <v>0</v>
      </c>
      <c r="D22" s="20">
        <f>'All Running Order'!D24</f>
        <v>0</v>
      </c>
      <c r="E22" s="20">
        <f>'All Running Order'!E24</f>
        <v>0</v>
      </c>
      <c r="F22" s="11">
        <f>'All Running Order'!F24</f>
        <v>0</v>
      </c>
      <c r="G22" s="11">
        <f>'All Running Order'!G24</f>
        <v>0</v>
      </c>
      <c r="H22" s="11">
        <f>'All Running Order'!I24</f>
        <v>0</v>
      </c>
      <c r="I22" s="11">
        <f>'All Running Order'!J24</f>
        <v>0</v>
      </c>
      <c r="J22" s="11">
        <f>'All Running Order'!K24</f>
        <v>0</v>
      </c>
      <c r="K22" s="11"/>
      <c r="L22" s="11">
        <f>'All Running Order'!N24</f>
        <v>0</v>
      </c>
      <c r="M22" s="11">
        <f>'All Running Order'!O24</f>
        <v>0</v>
      </c>
      <c r="N22" s="11">
        <f>'All Running Order'!P24</f>
        <v>0</v>
      </c>
      <c r="O22" s="11">
        <f>'All Running Order'!Q24</f>
        <v>0</v>
      </c>
      <c r="P22" s="11">
        <f>'All Running Order'!R24</f>
        <v>0</v>
      </c>
      <c r="Q22" s="11">
        <f>'All Running Order'!S24</f>
        <v>0</v>
      </c>
      <c r="R22" s="11">
        <f>'All Running Order'!T24</f>
        <v>0</v>
      </c>
      <c r="S22" s="11">
        <f>'All Running Order'!U24</f>
        <v>0</v>
      </c>
      <c r="T22" s="11">
        <f>'All Running Order'!V24</f>
        <v>0</v>
      </c>
      <c r="U22" s="11">
        <f>'All Running Order'!W24</f>
        <v>0</v>
      </c>
      <c r="V22" s="11">
        <f>'All Running Order'!X24</f>
        <v>0</v>
      </c>
      <c r="W22" s="11">
        <f>'All Running Order'!Y24</f>
        <v>0</v>
      </c>
      <c r="X22" s="11">
        <f>'All Running Order'!Z24</f>
        <v>2000</v>
      </c>
      <c r="Y22" s="11">
        <f>'All Running Order'!AA24</f>
        <v>0</v>
      </c>
      <c r="Z22" s="11">
        <f>'All Running Order'!AB24</f>
        <v>0</v>
      </c>
      <c r="AA22" s="11">
        <f>'All Running Order'!AC24</f>
        <v>0</v>
      </c>
      <c r="AB22" s="11">
        <f>'All Running Order'!AD24</f>
        <v>0</v>
      </c>
      <c r="AC22" s="11">
        <f>'All Running Order'!AE24</f>
        <v>0</v>
      </c>
      <c r="AD22" s="11">
        <f>'All Running Order'!AF24</f>
        <v>0</v>
      </c>
      <c r="AE22" s="11">
        <f>'All Running Order'!AG24</f>
        <v>0</v>
      </c>
      <c r="AF22" s="11">
        <f>'All Running Order'!AH24</f>
        <v>0</v>
      </c>
      <c r="AG22" s="11">
        <f>'All Running Order'!AI24</f>
        <v>0</v>
      </c>
      <c r="AH22" s="11">
        <f>'All Running Order'!AJ24</f>
        <v>0</v>
      </c>
      <c r="AI22" s="11">
        <f>'All Running Order'!AK24</f>
        <v>0</v>
      </c>
      <c r="AJ22" s="11">
        <f>'All Running Order'!AL24</f>
        <v>2000</v>
      </c>
      <c r="AK22" s="11">
        <f>'All Running Order'!AM24</f>
        <v>0</v>
      </c>
      <c r="AL22" s="11">
        <f>'All Running Order'!AN24</f>
        <v>0</v>
      </c>
      <c r="AM22" s="11">
        <f>'All Running Order'!AO24</f>
        <v>0</v>
      </c>
      <c r="AN22" s="11">
        <f>'All Running Order'!AP24</f>
        <v>0</v>
      </c>
      <c r="AO22" s="11">
        <f>'All Running Order'!AQ24</f>
        <v>0</v>
      </c>
      <c r="AP22" s="11">
        <f>'All Running Order'!AR24</f>
        <v>0</v>
      </c>
      <c r="AQ22" s="11">
        <f>'All Running Order'!AS24</f>
        <v>0</v>
      </c>
      <c r="AR22" s="11">
        <f>'All Running Order'!AT24</f>
        <v>0</v>
      </c>
      <c r="AS22" s="11">
        <f>'All Running Order'!AU24</f>
        <v>0</v>
      </c>
      <c r="AT22" s="11">
        <f>'All Running Order'!AV24</f>
        <v>0</v>
      </c>
      <c r="AU22" s="11">
        <f>'All Running Order'!AW24</f>
        <v>0</v>
      </c>
      <c r="AV22" s="11">
        <f>'All Running Order'!AX24</f>
        <v>2000</v>
      </c>
      <c r="AW22" s="11">
        <f>'All Running Order'!AY24</f>
        <v>0</v>
      </c>
      <c r="AX22" s="11">
        <f>'All Running Order'!AZ24</f>
        <v>0</v>
      </c>
      <c r="AY22" s="11">
        <f>'All Running Order'!BA24</f>
        <v>0</v>
      </c>
      <c r="AZ22" s="11">
        <f>'All Running Order'!BB24</f>
        <v>0</v>
      </c>
      <c r="BA22" s="11">
        <f>'All Running Order'!BC24</f>
        <v>0</v>
      </c>
      <c r="BB22" s="11">
        <f>'All Running Order'!BD24</f>
        <v>0</v>
      </c>
      <c r="BC22" s="11">
        <f>'All Running Order'!BE24</f>
        <v>0</v>
      </c>
      <c r="BD22" s="11">
        <f>'All Running Order'!BF24</f>
        <v>0</v>
      </c>
      <c r="BE22" s="11">
        <f>'All Running Order'!BG24</f>
        <v>0</v>
      </c>
      <c r="BF22" s="11">
        <f>'All Running Order'!BH24</f>
        <v>0</v>
      </c>
      <c r="BG22" s="11">
        <f>'All Running Order'!BI24</f>
        <v>0</v>
      </c>
      <c r="BH22" s="11">
        <f>'All Running Order'!BJ24</f>
        <v>2000</v>
      </c>
      <c r="BI22" s="11">
        <f>'All Running Order'!BK24</f>
        <v>0</v>
      </c>
      <c r="BJ22" s="11">
        <f>'All Running Order'!BL24</f>
        <v>0</v>
      </c>
      <c r="BK22" s="11">
        <f>'All Running Order'!BM24</f>
        <v>0</v>
      </c>
      <c r="BL22" s="11">
        <f>'All Running Order'!BN24</f>
        <v>0</v>
      </c>
      <c r="BM22" s="11">
        <f>'All Running Order'!BO24</f>
        <v>0</v>
      </c>
      <c r="BN22" s="11">
        <f>'All Running Order'!BP24</f>
        <v>0</v>
      </c>
      <c r="BO22" s="11">
        <f>'All Running Order'!BQ24</f>
        <v>0</v>
      </c>
      <c r="BP22" s="11">
        <f>'All Running Order'!BR24</f>
        <v>0</v>
      </c>
      <c r="BQ22" s="11">
        <f>'All Running Order'!BS24</f>
        <v>0</v>
      </c>
      <c r="BR22" s="11">
        <f>'All Running Order'!BT24</f>
        <v>0</v>
      </c>
      <c r="BS22" s="11">
        <f>'All Running Order'!BU24</f>
        <v>0</v>
      </c>
      <c r="BT22" s="11">
        <f>'All Running Order'!BV24</f>
        <v>2000</v>
      </c>
      <c r="BU22" s="11">
        <f>'All Running Order'!BW24</f>
        <v>15</v>
      </c>
      <c r="BV22" s="11">
        <f>'All Running Order'!BX24</f>
        <v>15</v>
      </c>
      <c r="BW22" s="11">
        <f>'All Running Order'!BY24</f>
        <v>15</v>
      </c>
      <c r="BX22" s="11">
        <f>'All Running Order'!BZ24</f>
        <v>15</v>
      </c>
      <c r="BY22" s="11">
        <f>'All Running Order'!CA24</f>
        <v>15</v>
      </c>
      <c r="BZ22" s="11">
        <f>'All Running Order'!CB24</f>
        <v>15</v>
      </c>
      <c r="CA22" s="11">
        <f>'All Running Order'!CC24</f>
        <v>15</v>
      </c>
      <c r="CB22" s="11">
        <f>'All Running Order'!CD24</f>
        <v>15</v>
      </c>
      <c r="CC22" s="11">
        <f>'All Running Order'!CE24</f>
        <v>15</v>
      </c>
      <c r="CD22" s="11">
        <f>'All Running Order'!CF24</f>
        <v>15</v>
      </c>
      <c r="CE22" s="11" t="str">
        <f>'All Running Order'!CG24</f>
        <v>-</v>
      </c>
      <c r="CF22" s="11" t="str">
        <f>'All Running Order'!CH24</f>
        <v/>
      </c>
      <c r="CG22" s="11" t="str">
        <f>'All Running Order'!CI24</f>
        <v>-</v>
      </c>
      <c r="CH22" s="11" t="str">
        <f>'All Running Order'!CJ24</f>
        <v/>
      </c>
      <c r="CI22" s="11" t="str">
        <f>'All Running Order'!CK24</f>
        <v>-</v>
      </c>
      <c r="CJ22" s="11" t="str">
        <f>'All Running Order'!CL24</f>
        <v/>
      </c>
      <c r="CK22" s="11" t="str">
        <f>'All Running Order'!CM24</f>
        <v>-</v>
      </c>
      <c r="CL22" s="11" t="str">
        <f>'All Running Order'!CN24</f>
        <v/>
      </c>
      <c r="CM22" s="11" t="str">
        <f>'All Running Order'!CO24</f>
        <v>-</v>
      </c>
      <c r="CN22" s="11" t="str">
        <f>'All Running Order'!CP24</f>
        <v/>
      </c>
      <c r="CO22" s="11" t="str">
        <f>'All Running Order'!CQ24</f>
        <v>-</v>
      </c>
      <c r="CP22" s="11" t="str">
        <f>'All Running Order'!CR24</f>
        <v/>
      </c>
      <c r="CQ22" s="11" t="str">
        <f>'All Running Order'!CS24</f>
        <v>-</v>
      </c>
      <c r="CR22" s="11" t="str">
        <f>'All Running Order'!CT24</f>
        <v xml:space="preserve"> </v>
      </c>
      <c r="CS22" s="11" t="str">
        <f>'All Running Order'!CU24</f>
        <v>-</v>
      </c>
      <c r="CT22" s="11" t="str">
        <f>'All Running Order'!CV24</f>
        <v xml:space="preserve"> </v>
      </c>
      <c r="CU22" s="11" t="str">
        <f>'All Running Order'!CW24</f>
        <v xml:space="preserve"> </v>
      </c>
    </row>
    <row r="23" spans="1:99" s="2" customFormat="1" x14ac:dyDescent="0.45">
      <c r="A23" s="2" t="str">
        <f t="shared" si="5"/>
        <v xml:space="preserve">0 </v>
      </c>
      <c r="B23" s="11">
        <f>'All Running Order'!B25</f>
        <v>21</v>
      </c>
      <c r="C23" s="20">
        <f>'All Running Order'!C25</f>
        <v>0</v>
      </c>
      <c r="D23" s="20">
        <f>'All Running Order'!D25</f>
        <v>0</v>
      </c>
      <c r="E23" s="20">
        <f>'All Running Order'!E25</f>
        <v>0</v>
      </c>
      <c r="F23" s="11">
        <f>'All Running Order'!F25</f>
        <v>0</v>
      </c>
      <c r="G23" s="11">
        <f>'All Running Order'!G25</f>
        <v>0</v>
      </c>
      <c r="H23" s="11">
        <f>'All Running Order'!I25</f>
        <v>0</v>
      </c>
      <c r="I23" s="11">
        <f>'All Running Order'!J25</f>
        <v>0</v>
      </c>
      <c r="J23" s="11">
        <f>'All Running Order'!K25</f>
        <v>0</v>
      </c>
      <c r="K23" s="11"/>
      <c r="L23" s="11">
        <f>'All Running Order'!N25</f>
        <v>0</v>
      </c>
      <c r="M23" s="11">
        <f>'All Running Order'!O25</f>
        <v>0</v>
      </c>
      <c r="N23" s="11">
        <f>'All Running Order'!P25</f>
        <v>0</v>
      </c>
      <c r="O23" s="11">
        <f>'All Running Order'!Q25</f>
        <v>0</v>
      </c>
      <c r="P23" s="11">
        <f>'All Running Order'!R25</f>
        <v>0</v>
      </c>
      <c r="Q23" s="11">
        <f>'All Running Order'!S25</f>
        <v>0</v>
      </c>
      <c r="R23" s="11">
        <f>'All Running Order'!T25</f>
        <v>0</v>
      </c>
      <c r="S23" s="11">
        <f>'All Running Order'!U25</f>
        <v>0</v>
      </c>
      <c r="T23" s="11">
        <f>'All Running Order'!V25</f>
        <v>0</v>
      </c>
      <c r="U23" s="11">
        <f>'All Running Order'!W25</f>
        <v>0</v>
      </c>
      <c r="V23" s="11">
        <f>'All Running Order'!X25</f>
        <v>0</v>
      </c>
      <c r="W23" s="11">
        <f>'All Running Order'!Y25</f>
        <v>0</v>
      </c>
      <c r="X23" s="11">
        <f>'All Running Order'!Z25</f>
        <v>2000</v>
      </c>
      <c r="Y23" s="11">
        <f>'All Running Order'!AA25</f>
        <v>0</v>
      </c>
      <c r="Z23" s="11">
        <f>'All Running Order'!AB25</f>
        <v>0</v>
      </c>
      <c r="AA23" s="11">
        <f>'All Running Order'!AC25</f>
        <v>0</v>
      </c>
      <c r="AB23" s="11">
        <f>'All Running Order'!AD25</f>
        <v>0</v>
      </c>
      <c r="AC23" s="11">
        <f>'All Running Order'!AE25</f>
        <v>0</v>
      </c>
      <c r="AD23" s="11">
        <f>'All Running Order'!AF25</f>
        <v>0</v>
      </c>
      <c r="AE23" s="11">
        <f>'All Running Order'!AG25</f>
        <v>0</v>
      </c>
      <c r="AF23" s="11">
        <f>'All Running Order'!AH25</f>
        <v>0</v>
      </c>
      <c r="AG23" s="11">
        <f>'All Running Order'!AI25</f>
        <v>0</v>
      </c>
      <c r="AH23" s="11">
        <f>'All Running Order'!AJ25</f>
        <v>0</v>
      </c>
      <c r="AI23" s="11">
        <f>'All Running Order'!AK25</f>
        <v>0</v>
      </c>
      <c r="AJ23" s="11">
        <f>'All Running Order'!AL25</f>
        <v>2000</v>
      </c>
      <c r="AK23" s="11">
        <f>'All Running Order'!AM25</f>
        <v>0</v>
      </c>
      <c r="AL23" s="11">
        <f>'All Running Order'!AN25</f>
        <v>0</v>
      </c>
      <c r="AM23" s="11">
        <f>'All Running Order'!AO25</f>
        <v>0</v>
      </c>
      <c r="AN23" s="11">
        <f>'All Running Order'!AP25</f>
        <v>0</v>
      </c>
      <c r="AO23" s="11">
        <f>'All Running Order'!AQ25</f>
        <v>0</v>
      </c>
      <c r="AP23" s="11">
        <f>'All Running Order'!AR25</f>
        <v>0</v>
      </c>
      <c r="AQ23" s="11">
        <f>'All Running Order'!AS25</f>
        <v>0</v>
      </c>
      <c r="AR23" s="11">
        <f>'All Running Order'!AT25</f>
        <v>0</v>
      </c>
      <c r="AS23" s="11">
        <f>'All Running Order'!AU25</f>
        <v>0</v>
      </c>
      <c r="AT23" s="11">
        <f>'All Running Order'!AV25</f>
        <v>0</v>
      </c>
      <c r="AU23" s="11">
        <f>'All Running Order'!AW25</f>
        <v>0</v>
      </c>
      <c r="AV23" s="11">
        <f>'All Running Order'!AX25</f>
        <v>2000</v>
      </c>
      <c r="AW23" s="11">
        <f>'All Running Order'!AY25</f>
        <v>0</v>
      </c>
      <c r="AX23" s="11">
        <f>'All Running Order'!AZ25</f>
        <v>0</v>
      </c>
      <c r="AY23" s="11">
        <f>'All Running Order'!BA25</f>
        <v>0</v>
      </c>
      <c r="AZ23" s="11">
        <f>'All Running Order'!BB25</f>
        <v>0</v>
      </c>
      <c r="BA23" s="11">
        <f>'All Running Order'!BC25</f>
        <v>0</v>
      </c>
      <c r="BB23" s="11">
        <f>'All Running Order'!BD25</f>
        <v>0</v>
      </c>
      <c r="BC23" s="11">
        <f>'All Running Order'!BE25</f>
        <v>0</v>
      </c>
      <c r="BD23" s="11">
        <f>'All Running Order'!BF25</f>
        <v>0</v>
      </c>
      <c r="BE23" s="11">
        <f>'All Running Order'!BG25</f>
        <v>0</v>
      </c>
      <c r="BF23" s="11">
        <f>'All Running Order'!BH25</f>
        <v>0</v>
      </c>
      <c r="BG23" s="11">
        <f>'All Running Order'!BI25</f>
        <v>0</v>
      </c>
      <c r="BH23" s="11">
        <f>'All Running Order'!BJ25</f>
        <v>2000</v>
      </c>
      <c r="BI23" s="11">
        <f>'All Running Order'!BK25</f>
        <v>0</v>
      </c>
      <c r="BJ23" s="11">
        <f>'All Running Order'!BL25</f>
        <v>0</v>
      </c>
      <c r="BK23" s="11">
        <f>'All Running Order'!BM25</f>
        <v>0</v>
      </c>
      <c r="BL23" s="11">
        <f>'All Running Order'!BN25</f>
        <v>0</v>
      </c>
      <c r="BM23" s="11">
        <f>'All Running Order'!BO25</f>
        <v>0</v>
      </c>
      <c r="BN23" s="11">
        <f>'All Running Order'!BP25</f>
        <v>0</v>
      </c>
      <c r="BO23" s="11">
        <f>'All Running Order'!BQ25</f>
        <v>0</v>
      </c>
      <c r="BP23" s="11">
        <f>'All Running Order'!BR25</f>
        <v>0</v>
      </c>
      <c r="BQ23" s="11">
        <f>'All Running Order'!BS25</f>
        <v>0</v>
      </c>
      <c r="BR23" s="11">
        <f>'All Running Order'!BT25</f>
        <v>0</v>
      </c>
      <c r="BS23" s="11">
        <f>'All Running Order'!BU25</f>
        <v>0</v>
      </c>
      <c r="BT23" s="11">
        <f>'All Running Order'!BV25</f>
        <v>2000</v>
      </c>
      <c r="BU23" s="11">
        <f>'All Running Order'!BW25</f>
        <v>15</v>
      </c>
      <c r="BV23" s="11">
        <f>'All Running Order'!BX25</f>
        <v>15</v>
      </c>
      <c r="BW23" s="11">
        <f>'All Running Order'!BY25</f>
        <v>15</v>
      </c>
      <c r="BX23" s="11">
        <f>'All Running Order'!BZ25</f>
        <v>15</v>
      </c>
      <c r="BY23" s="11">
        <f>'All Running Order'!CA25</f>
        <v>15</v>
      </c>
      <c r="BZ23" s="11">
        <f>'All Running Order'!CB25</f>
        <v>15</v>
      </c>
      <c r="CA23" s="11">
        <f>'All Running Order'!CC25</f>
        <v>15</v>
      </c>
      <c r="CB23" s="11">
        <f>'All Running Order'!CD25</f>
        <v>15</v>
      </c>
      <c r="CC23" s="11">
        <f>'All Running Order'!CE25</f>
        <v>15</v>
      </c>
      <c r="CD23" s="11">
        <f>'All Running Order'!CF25</f>
        <v>15</v>
      </c>
      <c r="CE23" s="11" t="str">
        <f>'All Running Order'!CG25</f>
        <v>-</v>
      </c>
      <c r="CF23" s="11" t="str">
        <f>'All Running Order'!CH25</f>
        <v/>
      </c>
      <c r="CG23" s="11" t="str">
        <f>'All Running Order'!CI25</f>
        <v>-</v>
      </c>
      <c r="CH23" s="11" t="str">
        <f>'All Running Order'!CJ25</f>
        <v/>
      </c>
      <c r="CI23" s="11" t="str">
        <f>'All Running Order'!CK25</f>
        <v>-</v>
      </c>
      <c r="CJ23" s="11" t="str">
        <f>'All Running Order'!CL25</f>
        <v/>
      </c>
      <c r="CK23" s="11" t="str">
        <f>'All Running Order'!CM25</f>
        <v>-</v>
      </c>
      <c r="CL23" s="11" t="str">
        <f>'All Running Order'!CN25</f>
        <v/>
      </c>
      <c r="CM23" s="11" t="str">
        <f>'All Running Order'!CO25</f>
        <v>-</v>
      </c>
      <c r="CN23" s="11" t="str">
        <f>'All Running Order'!CP25</f>
        <v/>
      </c>
      <c r="CO23" s="11" t="str">
        <f>'All Running Order'!CQ25</f>
        <v>-</v>
      </c>
      <c r="CP23" s="11" t="str">
        <f>'All Running Order'!CR25</f>
        <v/>
      </c>
      <c r="CQ23" s="11" t="str">
        <f>'All Running Order'!CS25</f>
        <v>-</v>
      </c>
      <c r="CR23" s="11" t="str">
        <f>'All Running Order'!CT25</f>
        <v xml:space="preserve"> </v>
      </c>
      <c r="CS23" s="11" t="str">
        <f>'All Running Order'!CU25</f>
        <v>-</v>
      </c>
      <c r="CT23" s="11" t="str">
        <f>'All Running Order'!CV25</f>
        <v xml:space="preserve"> </v>
      </c>
      <c r="CU23" s="11" t="str">
        <f>'All Running Order'!CW25</f>
        <v xml:space="preserve"> </v>
      </c>
    </row>
    <row r="24" spans="1:99" s="2" customFormat="1" x14ac:dyDescent="0.45">
      <c r="A24" s="2" t="str">
        <f t="shared" si="5"/>
        <v xml:space="preserve">0 </v>
      </c>
      <c r="B24" s="11">
        <f>'All Running Order'!B26</f>
        <v>22</v>
      </c>
      <c r="C24" s="20">
        <f>'All Running Order'!C26</f>
        <v>0</v>
      </c>
      <c r="D24" s="20">
        <f>'All Running Order'!D26</f>
        <v>0</v>
      </c>
      <c r="E24" s="20">
        <f>'All Running Order'!E26</f>
        <v>0</v>
      </c>
      <c r="F24" s="11">
        <f>'All Running Order'!F26</f>
        <v>0</v>
      </c>
      <c r="G24" s="11">
        <f>'All Running Order'!G26</f>
        <v>0</v>
      </c>
      <c r="H24" s="11">
        <f>'All Running Order'!I26</f>
        <v>0</v>
      </c>
      <c r="I24" s="11">
        <f>'All Running Order'!J26</f>
        <v>0</v>
      </c>
      <c r="J24" s="11">
        <f>'All Running Order'!K26</f>
        <v>0</v>
      </c>
      <c r="K24" s="11"/>
      <c r="L24" s="11">
        <f>'All Running Order'!N26</f>
        <v>0</v>
      </c>
      <c r="M24" s="11">
        <f>'All Running Order'!O26</f>
        <v>0</v>
      </c>
      <c r="N24" s="11">
        <f>'All Running Order'!P26</f>
        <v>0</v>
      </c>
      <c r="O24" s="11">
        <f>'All Running Order'!Q26</f>
        <v>0</v>
      </c>
      <c r="P24" s="11">
        <f>'All Running Order'!R26</f>
        <v>0</v>
      </c>
      <c r="Q24" s="11">
        <f>'All Running Order'!S26</f>
        <v>0</v>
      </c>
      <c r="R24" s="11">
        <f>'All Running Order'!T26</f>
        <v>0</v>
      </c>
      <c r="S24" s="11">
        <f>'All Running Order'!U26</f>
        <v>0</v>
      </c>
      <c r="T24" s="11">
        <f>'All Running Order'!V26</f>
        <v>0</v>
      </c>
      <c r="U24" s="11">
        <f>'All Running Order'!W26</f>
        <v>0</v>
      </c>
      <c r="V24" s="11">
        <f>'All Running Order'!X26</f>
        <v>0</v>
      </c>
      <c r="W24" s="11">
        <f>'All Running Order'!Y26</f>
        <v>0</v>
      </c>
      <c r="X24" s="11">
        <f>'All Running Order'!Z26</f>
        <v>2000</v>
      </c>
      <c r="Y24" s="11">
        <f>'All Running Order'!AA26</f>
        <v>0</v>
      </c>
      <c r="Z24" s="11">
        <f>'All Running Order'!AB26</f>
        <v>0</v>
      </c>
      <c r="AA24" s="11">
        <f>'All Running Order'!AC26</f>
        <v>0</v>
      </c>
      <c r="AB24" s="11">
        <f>'All Running Order'!AD26</f>
        <v>0</v>
      </c>
      <c r="AC24" s="11">
        <f>'All Running Order'!AE26</f>
        <v>0</v>
      </c>
      <c r="AD24" s="11">
        <f>'All Running Order'!AF26</f>
        <v>0</v>
      </c>
      <c r="AE24" s="11">
        <f>'All Running Order'!AG26</f>
        <v>0</v>
      </c>
      <c r="AF24" s="11">
        <f>'All Running Order'!AH26</f>
        <v>0</v>
      </c>
      <c r="AG24" s="11">
        <f>'All Running Order'!AI26</f>
        <v>0</v>
      </c>
      <c r="AH24" s="11">
        <f>'All Running Order'!AJ26</f>
        <v>0</v>
      </c>
      <c r="AI24" s="11">
        <f>'All Running Order'!AK26</f>
        <v>0</v>
      </c>
      <c r="AJ24" s="11">
        <f>'All Running Order'!AL26</f>
        <v>2000</v>
      </c>
      <c r="AK24" s="11">
        <f>'All Running Order'!AM26</f>
        <v>0</v>
      </c>
      <c r="AL24" s="11">
        <f>'All Running Order'!AN26</f>
        <v>0</v>
      </c>
      <c r="AM24" s="11">
        <f>'All Running Order'!AO26</f>
        <v>0</v>
      </c>
      <c r="AN24" s="11">
        <f>'All Running Order'!AP26</f>
        <v>0</v>
      </c>
      <c r="AO24" s="11">
        <f>'All Running Order'!AQ26</f>
        <v>0</v>
      </c>
      <c r="AP24" s="11">
        <f>'All Running Order'!AR26</f>
        <v>0</v>
      </c>
      <c r="AQ24" s="11">
        <f>'All Running Order'!AS26</f>
        <v>0</v>
      </c>
      <c r="AR24" s="11">
        <f>'All Running Order'!AT26</f>
        <v>0</v>
      </c>
      <c r="AS24" s="11">
        <f>'All Running Order'!AU26</f>
        <v>0</v>
      </c>
      <c r="AT24" s="11">
        <f>'All Running Order'!AV26</f>
        <v>0</v>
      </c>
      <c r="AU24" s="11">
        <f>'All Running Order'!AW26</f>
        <v>0</v>
      </c>
      <c r="AV24" s="11">
        <f>'All Running Order'!AX26</f>
        <v>2000</v>
      </c>
      <c r="AW24" s="11">
        <f>'All Running Order'!AY26</f>
        <v>0</v>
      </c>
      <c r="AX24" s="11">
        <f>'All Running Order'!AZ26</f>
        <v>0</v>
      </c>
      <c r="AY24" s="11">
        <f>'All Running Order'!BA26</f>
        <v>0</v>
      </c>
      <c r="AZ24" s="11">
        <f>'All Running Order'!BB26</f>
        <v>0</v>
      </c>
      <c r="BA24" s="11">
        <f>'All Running Order'!BC26</f>
        <v>0</v>
      </c>
      <c r="BB24" s="11">
        <f>'All Running Order'!BD26</f>
        <v>0</v>
      </c>
      <c r="BC24" s="11">
        <f>'All Running Order'!BE26</f>
        <v>0</v>
      </c>
      <c r="BD24" s="11">
        <f>'All Running Order'!BF26</f>
        <v>0</v>
      </c>
      <c r="BE24" s="11">
        <f>'All Running Order'!BG26</f>
        <v>0</v>
      </c>
      <c r="BF24" s="11">
        <f>'All Running Order'!BH26</f>
        <v>0</v>
      </c>
      <c r="BG24" s="11">
        <f>'All Running Order'!BI26</f>
        <v>0</v>
      </c>
      <c r="BH24" s="11">
        <f>'All Running Order'!BJ26</f>
        <v>2000</v>
      </c>
      <c r="BI24" s="11">
        <f>'All Running Order'!BK26</f>
        <v>0</v>
      </c>
      <c r="BJ24" s="11">
        <f>'All Running Order'!BL26</f>
        <v>0</v>
      </c>
      <c r="BK24" s="11">
        <f>'All Running Order'!BM26</f>
        <v>0</v>
      </c>
      <c r="BL24" s="11">
        <f>'All Running Order'!BN26</f>
        <v>0</v>
      </c>
      <c r="BM24" s="11">
        <f>'All Running Order'!BO26</f>
        <v>0</v>
      </c>
      <c r="BN24" s="11">
        <f>'All Running Order'!BP26</f>
        <v>0</v>
      </c>
      <c r="BO24" s="11">
        <f>'All Running Order'!BQ26</f>
        <v>0</v>
      </c>
      <c r="BP24" s="11">
        <f>'All Running Order'!BR26</f>
        <v>0</v>
      </c>
      <c r="BQ24" s="11">
        <f>'All Running Order'!BS26</f>
        <v>0</v>
      </c>
      <c r="BR24" s="11">
        <f>'All Running Order'!BT26</f>
        <v>0</v>
      </c>
      <c r="BS24" s="11">
        <f>'All Running Order'!BU26</f>
        <v>0</v>
      </c>
      <c r="BT24" s="11">
        <f>'All Running Order'!BV26</f>
        <v>2000</v>
      </c>
      <c r="BU24" s="11">
        <f>'All Running Order'!BW26</f>
        <v>15</v>
      </c>
      <c r="BV24" s="11">
        <f>'All Running Order'!BX26</f>
        <v>15</v>
      </c>
      <c r="BW24" s="11">
        <f>'All Running Order'!BY26</f>
        <v>15</v>
      </c>
      <c r="BX24" s="11">
        <f>'All Running Order'!BZ26</f>
        <v>15</v>
      </c>
      <c r="BY24" s="11">
        <f>'All Running Order'!CA26</f>
        <v>15</v>
      </c>
      <c r="BZ24" s="11">
        <f>'All Running Order'!CB26</f>
        <v>15</v>
      </c>
      <c r="CA24" s="11">
        <f>'All Running Order'!CC26</f>
        <v>15</v>
      </c>
      <c r="CB24" s="11">
        <f>'All Running Order'!CD26</f>
        <v>15</v>
      </c>
      <c r="CC24" s="11">
        <f>'All Running Order'!CE26</f>
        <v>15</v>
      </c>
      <c r="CD24" s="11">
        <f>'All Running Order'!CF26</f>
        <v>15</v>
      </c>
      <c r="CE24" s="11" t="str">
        <f>'All Running Order'!CG26</f>
        <v>-</v>
      </c>
      <c r="CF24" s="11" t="str">
        <f>'All Running Order'!CH26</f>
        <v/>
      </c>
      <c r="CG24" s="11" t="str">
        <f>'All Running Order'!CI26</f>
        <v>-</v>
      </c>
      <c r="CH24" s="11" t="str">
        <f>'All Running Order'!CJ26</f>
        <v/>
      </c>
      <c r="CI24" s="11" t="str">
        <f>'All Running Order'!CK26</f>
        <v>-</v>
      </c>
      <c r="CJ24" s="11" t="str">
        <f>'All Running Order'!CL26</f>
        <v/>
      </c>
      <c r="CK24" s="11" t="str">
        <f>'All Running Order'!CM26</f>
        <v>-</v>
      </c>
      <c r="CL24" s="11" t="str">
        <f>'All Running Order'!CN26</f>
        <v/>
      </c>
      <c r="CM24" s="11" t="str">
        <f>'All Running Order'!CO26</f>
        <v>-</v>
      </c>
      <c r="CN24" s="11" t="str">
        <f>'All Running Order'!CP26</f>
        <v/>
      </c>
      <c r="CO24" s="11" t="str">
        <f>'All Running Order'!CQ26</f>
        <v>-</v>
      </c>
      <c r="CP24" s="11" t="str">
        <f>'All Running Order'!CR26</f>
        <v/>
      </c>
      <c r="CQ24" s="11" t="str">
        <f>'All Running Order'!CS26</f>
        <v>-</v>
      </c>
      <c r="CR24" s="11" t="str">
        <f>'All Running Order'!CT26</f>
        <v xml:space="preserve"> </v>
      </c>
      <c r="CS24" s="11" t="str">
        <f>'All Running Order'!CU26</f>
        <v>-</v>
      </c>
      <c r="CT24" s="11" t="str">
        <f>'All Running Order'!CV26</f>
        <v xml:space="preserve"> </v>
      </c>
      <c r="CU24" s="11" t="str">
        <f>'All Running Order'!CW26</f>
        <v xml:space="preserve"> </v>
      </c>
    </row>
    <row r="25" spans="1:99" s="2" customFormat="1" x14ac:dyDescent="0.45">
      <c r="A25" s="2" t="str">
        <f t="shared" si="5"/>
        <v xml:space="preserve">0 </v>
      </c>
      <c r="B25" s="11">
        <f>'All Running Order'!B27</f>
        <v>23</v>
      </c>
      <c r="C25" s="20">
        <f>'All Running Order'!C27</f>
        <v>0</v>
      </c>
      <c r="D25" s="20">
        <f>'All Running Order'!D27</f>
        <v>0</v>
      </c>
      <c r="E25" s="20">
        <f>'All Running Order'!E27</f>
        <v>0</v>
      </c>
      <c r="F25" s="11">
        <f>'All Running Order'!F27</f>
        <v>0</v>
      </c>
      <c r="G25" s="11">
        <f>'All Running Order'!G27</f>
        <v>0</v>
      </c>
      <c r="H25" s="11">
        <f>'All Running Order'!I27</f>
        <v>0</v>
      </c>
      <c r="I25" s="11">
        <f>'All Running Order'!J27</f>
        <v>0</v>
      </c>
      <c r="J25" s="11">
        <f>'All Running Order'!K27</f>
        <v>0</v>
      </c>
      <c r="K25" s="11"/>
      <c r="L25" s="11">
        <f>'All Running Order'!N27</f>
        <v>0</v>
      </c>
      <c r="M25" s="11">
        <f>'All Running Order'!O27</f>
        <v>0</v>
      </c>
      <c r="N25" s="11">
        <f>'All Running Order'!P27</f>
        <v>0</v>
      </c>
      <c r="O25" s="11">
        <f>'All Running Order'!Q27</f>
        <v>0</v>
      </c>
      <c r="P25" s="11">
        <f>'All Running Order'!R27</f>
        <v>0</v>
      </c>
      <c r="Q25" s="11">
        <f>'All Running Order'!S27</f>
        <v>0</v>
      </c>
      <c r="R25" s="11">
        <f>'All Running Order'!T27</f>
        <v>0</v>
      </c>
      <c r="S25" s="11">
        <f>'All Running Order'!U27</f>
        <v>0</v>
      </c>
      <c r="T25" s="11">
        <f>'All Running Order'!V27</f>
        <v>0</v>
      </c>
      <c r="U25" s="11">
        <f>'All Running Order'!W27</f>
        <v>0</v>
      </c>
      <c r="V25" s="11">
        <f>'All Running Order'!X27</f>
        <v>0</v>
      </c>
      <c r="W25" s="11">
        <f>'All Running Order'!Y27</f>
        <v>0</v>
      </c>
      <c r="X25" s="11">
        <f>'All Running Order'!Z27</f>
        <v>2000</v>
      </c>
      <c r="Y25" s="11">
        <f>'All Running Order'!AA27</f>
        <v>0</v>
      </c>
      <c r="Z25" s="11">
        <f>'All Running Order'!AB27</f>
        <v>0</v>
      </c>
      <c r="AA25" s="11">
        <f>'All Running Order'!AC27</f>
        <v>0</v>
      </c>
      <c r="AB25" s="11">
        <f>'All Running Order'!AD27</f>
        <v>0</v>
      </c>
      <c r="AC25" s="11">
        <f>'All Running Order'!AE27</f>
        <v>0</v>
      </c>
      <c r="AD25" s="11">
        <f>'All Running Order'!AF27</f>
        <v>0</v>
      </c>
      <c r="AE25" s="11">
        <f>'All Running Order'!AG27</f>
        <v>0</v>
      </c>
      <c r="AF25" s="11">
        <f>'All Running Order'!AH27</f>
        <v>0</v>
      </c>
      <c r="AG25" s="11">
        <f>'All Running Order'!AI27</f>
        <v>0</v>
      </c>
      <c r="AH25" s="11">
        <f>'All Running Order'!AJ27</f>
        <v>0</v>
      </c>
      <c r="AI25" s="11">
        <f>'All Running Order'!AK27</f>
        <v>0</v>
      </c>
      <c r="AJ25" s="11">
        <f>'All Running Order'!AL27</f>
        <v>2000</v>
      </c>
      <c r="AK25" s="11">
        <f>'All Running Order'!AM27</f>
        <v>0</v>
      </c>
      <c r="AL25" s="11">
        <f>'All Running Order'!AN27</f>
        <v>0</v>
      </c>
      <c r="AM25" s="11">
        <f>'All Running Order'!AO27</f>
        <v>0</v>
      </c>
      <c r="AN25" s="11">
        <f>'All Running Order'!AP27</f>
        <v>0</v>
      </c>
      <c r="AO25" s="11">
        <f>'All Running Order'!AQ27</f>
        <v>0</v>
      </c>
      <c r="AP25" s="11">
        <f>'All Running Order'!AR27</f>
        <v>0</v>
      </c>
      <c r="AQ25" s="11">
        <f>'All Running Order'!AS27</f>
        <v>0</v>
      </c>
      <c r="AR25" s="11">
        <f>'All Running Order'!AT27</f>
        <v>0</v>
      </c>
      <c r="AS25" s="11">
        <f>'All Running Order'!AU27</f>
        <v>0</v>
      </c>
      <c r="AT25" s="11">
        <f>'All Running Order'!AV27</f>
        <v>0</v>
      </c>
      <c r="AU25" s="11">
        <f>'All Running Order'!AW27</f>
        <v>0</v>
      </c>
      <c r="AV25" s="11">
        <f>'All Running Order'!AX27</f>
        <v>2000</v>
      </c>
      <c r="AW25" s="11">
        <f>'All Running Order'!AY27</f>
        <v>0</v>
      </c>
      <c r="AX25" s="11">
        <f>'All Running Order'!AZ27</f>
        <v>0</v>
      </c>
      <c r="AY25" s="11">
        <f>'All Running Order'!BA27</f>
        <v>0</v>
      </c>
      <c r="AZ25" s="11">
        <f>'All Running Order'!BB27</f>
        <v>0</v>
      </c>
      <c r="BA25" s="11">
        <f>'All Running Order'!BC27</f>
        <v>0</v>
      </c>
      <c r="BB25" s="11">
        <f>'All Running Order'!BD27</f>
        <v>0</v>
      </c>
      <c r="BC25" s="11">
        <f>'All Running Order'!BE27</f>
        <v>0</v>
      </c>
      <c r="BD25" s="11">
        <f>'All Running Order'!BF27</f>
        <v>0</v>
      </c>
      <c r="BE25" s="11">
        <f>'All Running Order'!BG27</f>
        <v>0</v>
      </c>
      <c r="BF25" s="11">
        <f>'All Running Order'!BH27</f>
        <v>0</v>
      </c>
      <c r="BG25" s="11">
        <f>'All Running Order'!BI27</f>
        <v>0</v>
      </c>
      <c r="BH25" s="11">
        <f>'All Running Order'!BJ27</f>
        <v>2000</v>
      </c>
      <c r="BI25" s="11">
        <f>'All Running Order'!BK27</f>
        <v>0</v>
      </c>
      <c r="BJ25" s="11">
        <f>'All Running Order'!BL27</f>
        <v>0</v>
      </c>
      <c r="BK25" s="11">
        <f>'All Running Order'!BM27</f>
        <v>0</v>
      </c>
      <c r="BL25" s="11">
        <f>'All Running Order'!BN27</f>
        <v>0</v>
      </c>
      <c r="BM25" s="11">
        <f>'All Running Order'!BO27</f>
        <v>0</v>
      </c>
      <c r="BN25" s="11">
        <f>'All Running Order'!BP27</f>
        <v>0</v>
      </c>
      <c r="BO25" s="11">
        <f>'All Running Order'!BQ27</f>
        <v>0</v>
      </c>
      <c r="BP25" s="11">
        <f>'All Running Order'!BR27</f>
        <v>0</v>
      </c>
      <c r="BQ25" s="11">
        <f>'All Running Order'!BS27</f>
        <v>0</v>
      </c>
      <c r="BR25" s="11">
        <f>'All Running Order'!BT27</f>
        <v>0</v>
      </c>
      <c r="BS25" s="11">
        <f>'All Running Order'!BU27</f>
        <v>0</v>
      </c>
      <c r="BT25" s="11">
        <f>'All Running Order'!BV27</f>
        <v>2000</v>
      </c>
      <c r="BU25" s="11">
        <f>'All Running Order'!BW27</f>
        <v>15</v>
      </c>
      <c r="BV25" s="11">
        <f>'All Running Order'!BX27</f>
        <v>15</v>
      </c>
      <c r="BW25" s="11">
        <f>'All Running Order'!BY27</f>
        <v>15</v>
      </c>
      <c r="BX25" s="11">
        <f>'All Running Order'!BZ27</f>
        <v>15</v>
      </c>
      <c r="BY25" s="11">
        <f>'All Running Order'!CA27</f>
        <v>15</v>
      </c>
      <c r="BZ25" s="11">
        <f>'All Running Order'!CB27</f>
        <v>15</v>
      </c>
      <c r="CA25" s="11">
        <f>'All Running Order'!CC27</f>
        <v>15</v>
      </c>
      <c r="CB25" s="11">
        <f>'All Running Order'!CD27</f>
        <v>15</v>
      </c>
      <c r="CC25" s="11">
        <f>'All Running Order'!CE27</f>
        <v>15</v>
      </c>
      <c r="CD25" s="11">
        <f>'All Running Order'!CF27</f>
        <v>15</v>
      </c>
      <c r="CE25" s="11" t="str">
        <f>'All Running Order'!CG27</f>
        <v>-</v>
      </c>
      <c r="CF25" s="11" t="str">
        <f>'All Running Order'!CH27</f>
        <v/>
      </c>
      <c r="CG25" s="11" t="str">
        <f>'All Running Order'!CI27</f>
        <v>-</v>
      </c>
      <c r="CH25" s="11" t="str">
        <f>'All Running Order'!CJ27</f>
        <v/>
      </c>
      <c r="CI25" s="11" t="str">
        <f>'All Running Order'!CK27</f>
        <v>-</v>
      </c>
      <c r="CJ25" s="11" t="str">
        <f>'All Running Order'!CL27</f>
        <v/>
      </c>
      <c r="CK25" s="11" t="str">
        <f>'All Running Order'!CM27</f>
        <v>-</v>
      </c>
      <c r="CL25" s="11" t="str">
        <f>'All Running Order'!CN27</f>
        <v/>
      </c>
      <c r="CM25" s="11" t="str">
        <f>'All Running Order'!CO27</f>
        <v>-</v>
      </c>
      <c r="CN25" s="11" t="str">
        <f>'All Running Order'!CP27</f>
        <v/>
      </c>
      <c r="CO25" s="11" t="str">
        <f>'All Running Order'!CQ27</f>
        <v>-</v>
      </c>
      <c r="CP25" s="11" t="str">
        <f>'All Running Order'!CR27</f>
        <v/>
      </c>
      <c r="CQ25" s="11" t="str">
        <f>'All Running Order'!CS27</f>
        <v>-</v>
      </c>
      <c r="CR25" s="11" t="str">
        <f>'All Running Order'!CT27</f>
        <v xml:space="preserve"> </v>
      </c>
      <c r="CS25" s="11" t="str">
        <f>'All Running Order'!CU27</f>
        <v>-</v>
      </c>
      <c r="CT25" s="11" t="str">
        <f>'All Running Order'!CV27</f>
        <v xml:space="preserve"> </v>
      </c>
      <c r="CU25" s="11" t="str">
        <f>'All Running Order'!CW27</f>
        <v xml:space="preserve"> </v>
      </c>
    </row>
    <row r="26" spans="1:99" s="2" customFormat="1" x14ac:dyDescent="0.45">
      <c r="A26" s="2" t="str">
        <f t="shared" si="5"/>
        <v xml:space="preserve">0 </v>
      </c>
      <c r="B26" s="11">
        <f>'All Running Order'!B28</f>
        <v>24</v>
      </c>
      <c r="C26" s="20">
        <f>'All Running Order'!C28</f>
        <v>0</v>
      </c>
      <c r="D26" s="20">
        <f>'All Running Order'!D28</f>
        <v>0</v>
      </c>
      <c r="E26" s="20">
        <f>'All Running Order'!E28</f>
        <v>0</v>
      </c>
      <c r="F26" s="11">
        <f>'All Running Order'!F28</f>
        <v>0</v>
      </c>
      <c r="G26" s="11">
        <f>'All Running Order'!G28</f>
        <v>0</v>
      </c>
      <c r="H26" s="11">
        <f>'All Running Order'!I28</f>
        <v>0</v>
      </c>
      <c r="I26" s="11">
        <f>'All Running Order'!J28</f>
        <v>0</v>
      </c>
      <c r="J26" s="11">
        <f>'All Running Order'!K28</f>
        <v>0</v>
      </c>
      <c r="K26" s="11"/>
      <c r="L26" s="11">
        <f>'All Running Order'!N28</f>
        <v>0</v>
      </c>
      <c r="M26" s="11">
        <f>'All Running Order'!O28</f>
        <v>0</v>
      </c>
      <c r="N26" s="11">
        <f>'All Running Order'!P28</f>
        <v>0</v>
      </c>
      <c r="O26" s="11">
        <f>'All Running Order'!Q28</f>
        <v>0</v>
      </c>
      <c r="P26" s="11">
        <f>'All Running Order'!R28</f>
        <v>0</v>
      </c>
      <c r="Q26" s="11">
        <f>'All Running Order'!S28</f>
        <v>0</v>
      </c>
      <c r="R26" s="11">
        <f>'All Running Order'!T28</f>
        <v>0</v>
      </c>
      <c r="S26" s="11">
        <f>'All Running Order'!U28</f>
        <v>0</v>
      </c>
      <c r="T26" s="11">
        <f>'All Running Order'!V28</f>
        <v>0</v>
      </c>
      <c r="U26" s="11">
        <f>'All Running Order'!W28</f>
        <v>0</v>
      </c>
      <c r="V26" s="11">
        <f>'All Running Order'!X28</f>
        <v>0</v>
      </c>
      <c r="W26" s="11">
        <f>'All Running Order'!Y28</f>
        <v>0</v>
      </c>
      <c r="X26" s="11">
        <f>'All Running Order'!Z28</f>
        <v>2000</v>
      </c>
      <c r="Y26" s="11">
        <f>'All Running Order'!AA28</f>
        <v>0</v>
      </c>
      <c r="Z26" s="11">
        <f>'All Running Order'!AB28</f>
        <v>0</v>
      </c>
      <c r="AA26" s="11">
        <f>'All Running Order'!AC28</f>
        <v>0</v>
      </c>
      <c r="AB26" s="11">
        <f>'All Running Order'!AD28</f>
        <v>0</v>
      </c>
      <c r="AC26" s="11">
        <f>'All Running Order'!AE28</f>
        <v>0</v>
      </c>
      <c r="AD26" s="11">
        <f>'All Running Order'!AF28</f>
        <v>0</v>
      </c>
      <c r="AE26" s="11">
        <f>'All Running Order'!AG28</f>
        <v>0</v>
      </c>
      <c r="AF26" s="11">
        <f>'All Running Order'!AH28</f>
        <v>0</v>
      </c>
      <c r="AG26" s="11">
        <f>'All Running Order'!AI28</f>
        <v>0</v>
      </c>
      <c r="AH26" s="11">
        <f>'All Running Order'!AJ28</f>
        <v>0</v>
      </c>
      <c r="AI26" s="11">
        <f>'All Running Order'!AK28</f>
        <v>0</v>
      </c>
      <c r="AJ26" s="11">
        <f>'All Running Order'!AL28</f>
        <v>2000</v>
      </c>
      <c r="AK26" s="11">
        <f>'All Running Order'!AM28</f>
        <v>0</v>
      </c>
      <c r="AL26" s="11">
        <f>'All Running Order'!AN28</f>
        <v>0</v>
      </c>
      <c r="AM26" s="11">
        <f>'All Running Order'!AO28</f>
        <v>0</v>
      </c>
      <c r="AN26" s="11">
        <f>'All Running Order'!AP28</f>
        <v>0</v>
      </c>
      <c r="AO26" s="11">
        <f>'All Running Order'!AQ28</f>
        <v>0</v>
      </c>
      <c r="AP26" s="11">
        <f>'All Running Order'!AR28</f>
        <v>0</v>
      </c>
      <c r="AQ26" s="11">
        <f>'All Running Order'!AS28</f>
        <v>0</v>
      </c>
      <c r="AR26" s="11">
        <f>'All Running Order'!AT28</f>
        <v>0</v>
      </c>
      <c r="AS26" s="11">
        <f>'All Running Order'!AU28</f>
        <v>0</v>
      </c>
      <c r="AT26" s="11">
        <f>'All Running Order'!AV28</f>
        <v>0</v>
      </c>
      <c r="AU26" s="11">
        <f>'All Running Order'!AW28</f>
        <v>0</v>
      </c>
      <c r="AV26" s="11">
        <f>'All Running Order'!AX28</f>
        <v>2000</v>
      </c>
      <c r="AW26" s="11">
        <f>'All Running Order'!AY28</f>
        <v>0</v>
      </c>
      <c r="AX26" s="11">
        <f>'All Running Order'!AZ28</f>
        <v>0</v>
      </c>
      <c r="AY26" s="11">
        <f>'All Running Order'!BA28</f>
        <v>0</v>
      </c>
      <c r="AZ26" s="11">
        <f>'All Running Order'!BB28</f>
        <v>0</v>
      </c>
      <c r="BA26" s="11">
        <f>'All Running Order'!BC28</f>
        <v>0</v>
      </c>
      <c r="BB26" s="11">
        <f>'All Running Order'!BD28</f>
        <v>0</v>
      </c>
      <c r="BC26" s="11">
        <f>'All Running Order'!BE28</f>
        <v>0</v>
      </c>
      <c r="BD26" s="11">
        <f>'All Running Order'!BF28</f>
        <v>0</v>
      </c>
      <c r="BE26" s="11">
        <f>'All Running Order'!BG28</f>
        <v>0</v>
      </c>
      <c r="BF26" s="11">
        <f>'All Running Order'!BH28</f>
        <v>0</v>
      </c>
      <c r="BG26" s="11">
        <f>'All Running Order'!BI28</f>
        <v>0</v>
      </c>
      <c r="BH26" s="11">
        <f>'All Running Order'!BJ28</f>
        <v>2000</v>
      </c>
      <c r="BI26" s="11">
        <f>'All Running Order'!BK28</f>
        <v>0</v>
      </c>
      <c r="BJ26" s="11">
        <f>'All Running Order'!BL28</f>
        <v>0</v>
      </c>
      <c r="BK26" s="11">
        <f>'All Running Order'!BM28</f>
        <v>0</v>
      </c>
      <c r="BL26" s="11">
        <f>'All Running Order'!BN28</f>
        <v>0</v>
      </c>
      <c r="BM26" s="11">
        <f>'All Running Order'!BO28</f>
        <v>0</v>
      </c>
      <c r="BN26" s="11">
        <f>'All Running Order'!BP28</f>
        <v>0</v>
      </c>
      <c r="BO26" s="11">
        <f>'All Running Order'!BQ28</f>
        <v>0</v>
      </c>
      <c r="BP26" s="11">
        <f>'All Running Order'!BR28</f>
        <v>0</v>
      </c>
      <c r="BQ26" s="11">
        <f>'All Running Order'!BS28</f>
        <v>0</v>
      </c>
      <c r="BR26" s="11">
        <f>'All Running Order'!BT28</f>
        <v>0</v>
      </c>
      <c r="BS26" s="11">
        <f>'All Running Order'!BU28</f>
        <v>0</v>
      </c>
      <c r="BT26" s="11">
        <f>'All Running Order'!BV28</f>
        <v>2000</v>
      </c>
      <c r="BU26" s="11">
        <f>'All Running Order'!BW28</f>
        <v>15</v>
      </c>
      <c r="BV26" s="11">
        <f>'All Running Order'!BX28</f>
        <v>15</v>
      </c>
      <c r="BW26" s="11">
        <f>'All Running Order'!BY28</f>
        <v>15</v>
      </c>
      <c r="BX26" s="11">
        <f>'All Running Order'!BZ28</f>
        <v>15</v>
      </c>
      <c r="BY26" s="11">
        <f>'All Running Order'!CA28</f>
        <v>15</v>
      </c>
      <c r="BZ26" s="11">
        <f>'All Running Order'!CB28</f>
        <v>15</v>
      </c>
      <c r="CA26" s="11">
        <f>'All Running Order'!CC28</f>
        <v>15</v>
      </c>
      <c r="CB26" s="11">
        <f>'All Running Order'!CD28</f>
        <v>15</v>
      </c>
      <c r="CC26" s="11">
        <f>'All Running Order'!CE28</f>
        <v>15</v>
      </c>
      <c r="CD26" s="11">
        <f>'All Running Order'!CF28</f>
        <v>15</v>
      </c>
      <c r="CE26" s="11" t="str">
        <f>'All Running Order'!CG28</f>
        <v>-</v>
      </c>
      <c r="CF26" s="11" t="str">
        <f>'All Running Order'!CH28</f>
        <v/>
      </c>
      <c r="CG26" s="11" t="str">
        <f>'All Running Order'!CI28</f>
        <v>-</v>
      </c>
      <c r="CH26" s="11" t="str">
        <f>'All Running Order'!CJ28</f>
        <v/>
      </c>
      <c r="CI26" s="11" t="str">
        <f>'All Running Order'!CK28</f>
        <v>-</v>
      </c>
      <c r="CJ26" s="11" t="str">
        <f>'All Running Order'!CL28</f>
        <v/>
      </c>
      <c r="CK26" s="11" t="str">
        <f>'All Running Order'!CM28</f>
        <v>-</v>
      </c>
      <c r="CL26" s="11" t="str">
        <f>'All Running Order'!CN28</f>
        <v/>
      </c>
      <c r="CM26" s="11" t="str">
        <f>'All Running Order'!CO28</f>
        <v>-</v>
      </c>
      <c r="CN26" s="11" t="str">
        <f>'All Running Order'!CP28</f>
        <v/>
      </c>
      <c r="CO26" s="11" t="str">
        <f>'All Running Order'!CQ28</f>
        <v>-</v>
      </c>
      <c r="CP26" s="11" t="str">
        <f>'All Running Order'!CR28</f>
        <v/>
      </c>
      <c r="CQ26" s="11" t="str">
        <f>'All Running Order'!CS28</f>
        <v>-</v>
      </c>
      <c r="CR26" s="11" t="str">
        <f>'All Running Order'!CT28</f>
        <v xml:space="preserve"> </v>
      </c>
      <c r="CS26" s="11" t="str">
        <f>'All Running Order'!CU28</f>
        <v>-</v>
      </c>
      <c r="CT26" s="11" t="str">
        <f>'All Running Order'!CV28</f>
        <v xml:space="preserve"> </v>
      </c>
      <c r="CU26" s="11" t="str">
        <f>'All Running Order'!CW28</f>
        <v xml:space="preserve"> </v>
      </c>
    </row>
    <row r="27" spans="1:99" s="2" customFormat="1" x14ac:dyDescent="0.45">
      <c r="A27" s="2" t="str">
        <f t="shared" si="5"/>
        <v xml:space="preserve">0 </v>
      </c>
      <c r="B27" s="11">
        <f>'All Running Order'!B29</f>
        <v>25</v>
      </c>
      <c r="C27" s="20">
        <f>'All Running Order'!C29</f>
        <v>0</v>
      </c>
      <c r="D27" s="20">
        <f>'All Running Order'!D29</f>
        <v>0</v>
      </c>
      <c r="E27" s="20">
        <f>'All Running Order'!E29</f>
        <v>0</v>
      </c>
      <c r="F27" s="11">
        <f>'All Running Order'!F29</f>
        <v>0</v>
      </c>
      <c r="G27" s="11">
        <f>'All Running Order'!G29</f>
        <v>0</v>
      </c>
      <c r="H27" s="11">
        <f>'All Running Order'!I29</f>
        <v>0</v>
      </c>
      <c r="I27" s="11">
        <f>'All Running Order'!J29</f>
        <v>0</v>
      </c>
      <c r="J27" s="11">
        <f>'All Running Order'!K29</f>
        <v>0</v>
      </c>
      <c r="K27" s="11"/>
      <c r="L27" s="11">
        <f>'All Running Order'!N29</f>
        <v>0</v>
      </c>
      <c r="M27" s="11">
        <f>'All Running Order'!O29</f>
        <v>0</v>
      </c>
      <c r="N27" s="11">
        <f>'All Running Order'!P29</f>
        <v>0</v>
      </c>
      <c r="O27" s="11">
        <f>'All Running Order'!Q29</f>
        <v>0</v>
      </c>
      <c r="P27" s="11">
        <f>'All Running Order'!R29</f>
        <v>0</v>
      </c>
      <c r="Q27" s="11">
        <f>'All Running Order'!S29</f>
        <v>0</v>
      </c>
      <c r="R27" s="11">
        <f>'All Running Order'!T29</f>
        <v>0</v>
      </c>
      <c r="S27" s="11">
        <f>'All Running Order'!U29</f>
        <v>0</v>
      </c>
      <c r="T27" s="11">
        <f>'All Running Order'!V29</f>
        <v>0</v>
      </c>
      <c r="U27" s="11">
        <f>'All Running Order'!W29</f>
        <v>0</v>
      </c>
      <c r="V27" s="11">
        <f>'All Running Order'!X29</f>
        <v>0</v>
      </c>
      <c r="W27" s="11">
        <f>'All Running Order'!Y29</f>
        <v>0</v>
      </c>
      <c r="X27" s="11">
        <f>'All Running Order'!Z29</f>
        <v>2000</v>
      </c>
      <c r="Y27" s="11">
        <f>'All Running Order'!AA29</f>
        <v>0</v>
      </c>
      <c r="Z27" s="11">
        <f>'All Running Order'!AB29</f>
        <v>0</v>
      </c>
      <c r="AA27" s="11">
        <f>'All Running Order'!AC29</f>
        <v>0</v>
      </c>
      <c r="AB27" s="11">
        <f>'All Running Order'!AD29</f>
        <v>0</v>
      </c>
      <c r="AC27" s="11">
        <f>'All Running Order'!AE29</f>
        <v>0</v>
      </c>
      <c r="AD27" s="11">
        <f>'All Running Order'!AF29</f>
        <v>0</v>
      </c>
      <c r="AE27" s="11">
        <f>'All Running Order'!AG29</f>
        <v>0</v>
      </c>
      <c r="AF27" s="11">
        <f>'All Running Order'!AH29</f>
        <v>0</v>
      </c>
      <c r="AG27" s="11">
        <f>'All Running Order'!AI29</f>
        <v>0</v>
      </c>
      <c r="AH27" s="11">
        <f>'All Running Order'!AJ29</f>
        <v>0</v>
      </c>
      <c r="AI27" s="11">
        <f>'All Running Order'!AK29</f>
        <v>0</v>
      </c>
      <c r="AJ27" s="11">
        <f>'All Running Order'!AL29</f>
        <v>2000</v>
      </c>
      <c r="AK27" s="11">
        <f>'All Running Order'!AM29</f>
        <v>0</v>
      </c>
      <c r="AL27" s="11">
        <f>'All Running Order'!AN29</f>
        <v>0</v>
      </c>
      <c r="AM27" s="11">
        <f>'All Running Order'!AO29</f>
        <v>0</v>
      </c>
      <c r="AN27" s="11">
        <f>'All Running Order'!AP29</f>
        <v>0</v>
      </c>
      <c r="AO27" s="11">
        <f>'All Running Order'!AQ29</f>
        <v>0</v>
      </c>
      <c r="AP27" s="11">
        <f>'All Running Order'!AR29</f>
        <v>0</v>
      </c>
      <c r="AQ27" s="11">
        <f>'All Running Order'!AS29</f>
        <v>0</v>
      </c>
      <c r="AR27" s="11">
        <f>'All Running Order'!AT29</f>
        <v>0</v>
      </c>
      <c r="AS27" s="11">
        <f>'All Running Order'!AU29</f>
        <v>0</v>
      </c>
      <c r="AT27" s="11">
        <f>'All Running Order'!AV29</f>
        <v>0</v>
      </c>
      <c r="AU27" s="11">
        <f>'All Running Order'!AW29</f>
        <v>0</v>
      </c>
      <c r="AV27" s="11">
        <f>'All Running Order'!AX29</f>
        <v>2000</v>
      </c>
      <c r="AW27" s="11">
        <f>'All Running Order'!AY29</f>
        <v>0</v>
      </c>
      <c r="AX27" s="11">
        <f>'All Running Order'!AZ29</f>
        <v>0</v>
      </c>
      <c r="AY27" s="11">
        <f>'All Running Order'!BA29</f>
        <v>0</v>
      </c>
      <c r="AZ27" s="11">
        <f>'All Running Order'!BB29</f>
        <v>0</v>
      </c>
      <c r="BA27" s="11">
        <f>'All Running Order'!BC29</f>
        <v>0</v>
      </c>
      <c r="BB27" s="11">
        <f>'All Running Order'!BD29</f>
        <v>0</v>
      </c>
      <c r="BC27" s="11">
        <f>'All Running Order'!BE29</f>
        <v>0</v>
      </c>
      <c r="BD27" s="11">
        <f>'All Running Order'!BF29</f>
        <v>0</v>
      </c>
      <c r="BE27" s="11">
        <f>'All Running Order'!BG29</f>
        <v>0</v>
      </c>
      <c r="BF27" s="11">
        <f>'All Running Order'!BH29</f>
        <v>0</v>
      </c>
      <c r="BG27" s="11">
        <f>'All Running Order'!BI29</f>
        <v>0</v>
      </c>
      <c r="BH27" s="11">
        <f>'All Running Order'!BJ29</f>
        <v>2000</v>
      </c>
      <c r="BI27" s="11">
        <f>'All Running Order'!BK29</f>
        <v>0</v>
      </c>
      <c r="BJ27" s="11">
        <f>'All Running Order'!BL29</f>
        <v>0</v>
      </c>
      <c r="BK27" s="11">
        <f>'All Running Order'!BM29</f>
        <v>0</v>
      </c>
      <c r="BL27" s="11">
        <f>'All Running Order'!BN29</f>
        <v>0</v>
      </c>
      <c r="BM27" s="11">
        <f>'All Running Order'!BO29</f>
        <v>0</v>
      </c>
      <c r="BN27" s="11">
        <f>'All Running Order'!BP29</f>
        <v>0</v>
      </c>
      <c r="BO27" s="11">
        <f>'All Running Order'!BQ29</f>
        <v>0</v>
      </c>
      <c r="BP27" s="11">
        <f>'All Running Order'!BR29</f>
        <v>0</v>
      </c>
      <c r="BQ27" s="11">
        <f>'All Running Order'!BS29</f>
        <v>0</v>
      </c>
      <c r="BR27" s="11">
        <f>'All Running Order'!BT29</f>
        <v>0</v>
      </c>
      <c r="BS27" s="11">
        <f>'All Running Order'!BU29</f>
        <v>0</v>
      </c>
      <c r="BT27" s="11">
        <f>'All Running Order'!BV29</f>
        <v>2000</v>
      </c>
      <c r="BU27" s="11">
        <f>'All Running Order'!BW29</f>
        <v>15</v>
      </c>
      <c r="BV27" s="11">
        <f>'All Running Order'!BX29</f>
        <v>15</v>
      </c>
      <c r="BW27" s="11">
        <f>'All Running Order'!BY29</f>
        <v>15</v>
      </c>
      <c r="BX27" s="11">
        <f>'All Running Order'!BZ29</f>
        <v>15</v>
      </c>
      <c r="BY27" s="11">
        <f>'All Running Order'!CA29</f>
        <v>15</v>
      </c>
      <c r="BZ27" s="11">
        <f>'All Running Order'!CB29</f>
        <v>15</v>
      </c>
      <c r="CA27" s="11">
        <f>'All Running Order'!CC29</f>
        <v>15</v>
      </c>
      <c r="CB27" s="11">
        <f>'All Running Order'!CD29</f>
        <v>15</v>
      </c>
      <c r="CC27" s="11">
        <f>'All Running Order'!CE29</f>
        <v>15</v>
      </c>
      <c r="CD27" s="11">
        <f>'All Running Order'!CF29</f>
        <v>15</v>
      </c>
      <c r="CE27" s="11" t="str">
        <f>'All Running Order'!CG29</f>
        <v>-</v>
      </c>
      <c r="CF27" s="11" t="str">
        <f>'All Running Order'!CH29</f>
        <v/>
      </c>
      <c r="CG27" s="11" t="str">
        <f>'All Running Order'!CI29</f>
        <v>-</v>
      </c>
      <c r="CH27" s="11" t="str">
        <f>'All Running Order'!CJ29</f>
        <v/>
      </c>
      <c r="CI27" s="11" t="str">
        <f>'All Running Order'!CK29</f>
        <v>-</v>
      </c>
      <c r="CJ27" s="11" t="str">
        <f>'All Running Order'!CL29</f>
        <v/>
      </c>
      <c r="CK27" s="11" t="str">
        <f>'All Running Order'!CM29</f>
        <v>-</v>
      </c>
      <c r="CL27" s="11" t="str">
        <f>'All Running Order'!CN29</f>
        <v/>
      </c>
      <c r="CM27" s="11" t="str">
        <f>'All Running Order'!CO29</f>
        <v>-</v>
      </c>
      <c r="CN27" s="11" t="str">
        <f>'All Running Order'!CP29</f>
        <v/>
      </c>
      <c r="CO27" s="11" t="str">
        <f>'All Running Order'!CQ29</f>
        <v>-</v>
      </c>
      <c r="CP27" s="11" t="str">
        <f>'All Running Order'!CR29</f>
        <v/>
      </c>
      <c r="CQ27" s="11" t="str">
        <f>'All Running Order'!CS29</f>
        <v>-</v>
      </c>
      <c r="CR27" s="11" t="str">
        <f>'All Running Order'!CT29</f>
        <v xml:space="preserve"> </v>
      </c>
      <c r="CS27" s="11" t="str">
        <f>'All Running Order'!CU29</f>
        <v>-</v>
      </c>
      <c r="CT27" s="11" t="str">
        <f>'All Running Order'!CV29</f>
        <v xml:space="preserve"> </v>
      </c>
      <c r="CU27" s="11" t="str">
        <f>'All Running Order'!CW29</f>
        <v xml:space="preserve"> </v>
      </c>
    </row>
    <row r="28" spans="1:99" s="2" customFormat="1" x14ac:dyDescent="0.45">
      <c r="A28" s="2" t="str">
        <f t="shared" si="5"/>
        <v xml:space="preserve">0 </v>
      </c>
      <c r="B28" s="11">
        <f>'All Running Order'!B30</f>
        <v>26</v>
      </c>
      <c r="C28" s="20">
        <f>'All Running Order'!C30</f>
        <v>0</v>
      </c>
      <c r="D28" s="20">
        <f>'All Running Order'!D30</f>
        <v>0</v>
      </c>
      <c r="E28" s="20">
        <f>'All Running Order'!E30</f>
        <v>0</v>
      </c>
      <c r="F28" s="11">
        <f>'All Running Order'!F30</f>
        <v>0</v>
      </c>
      <c r="G28" s="11">
        <f>'All Running Order'!G30</f>
        <v>0</v>
      </c>
      <c r="H28" s="11">
        <f>'All Running Order'!I30</f>
        <v>0</v>
      </c>
      <c r="I28" s="11">
        <f>'All Running Order'!J30</f>
        <v>0</v>
      </c>
      <c r="J28" s="11">
        <f>'All Running Order'!K30</f>
        <v>0</v>
      </c>
      <c r="K28" s="11"/>
      <c r="L28" s="11">
        <f>'All Running Order'!N30</f>
        <v>0</v>
      </c>
      <c r="M28" s="11">
        <f>'All Running Order'!O30</f>
        <v>0</v>
      </c>
      <c r="N28" s="11">
        <f>'All Running Order'!P30</f>
        <v>0</v>
      </c>
      <c r="O28" s="11">
        <f>'All Running Order'!Q30</f>
        <v>0</v>
      </c>
      <c r="P28" s="11">
        <f>'All Running Order'!R30</f>
        <v>0</v>
      </c>
      <c r="Q28" s="11">
        <f>'All Running Order'!S30</f>
        <v>0</v>
      </c>
      <c r="R28" s="11">
        <f>'All Running Order'!T30</f>
        <v>0</v>
      </c>
      <c r="S28" s="11">
        <f>'All Running Order'!U30</f>
        <v>0</v>
      </c>
      <c r="T28" s="11">
        <f>'All Running Order'!V30</f>
        <v>0</v>
      </c>
      <c r="U28" s="11">
        <f>'All Running Order'!W30</f>
        <v>0</v>
      </c>
      <c r="V28" s="11">
        <f>'All Running Order'!X30</f>
        <v>0</v>
      </c>
      <c r="W28" s="11">
        <f>'All Running Order'!Y30</f>
        <v>0</v>
      </c>
      <c r="X28" s="11">
        <f>'All Running Order'!Z30</f>
        <v>2000</v>
      </c>
      <c r="Y28" s="11">
        <f>'All Running Order'!AA30</f>
        <v>0</v>
      </c>
      <c r="Z28" s="11">
        <f>'All Running Order'!AB30</f>
        <v>0</v>
      </c>
      <c r="AA28" s="11">
        <f>'All Running Order'!AC30</f>
        <v>0</v>
      </c>
      <c r="AB28" s="11">
        <f>'All Running Order'!AD30</f>
        <v>0</v>
      </c>
      <c r="AC28" s="11">
        <f>'All Running Order'!AE30</f>
        <v>0</v>
      </c>
      <c r="AD28" s="11">
        <f>'All Running Order'!AF30</f>
        <v>0</v>
      </c>
      <c r="AE28" s="11">
        <f>'All Running Order'!AG30</f>
        <v>0</v>
      </c>
      <c r="AF28" s="11">
        <f>'All Running Order'!AH30</f>
        <v>0</v>
      </c>
      <c r="AG28" s="11">
        <f>'All Running Order'!AI30</f>
        <v>0</v>
      </c>
      <c r="AH28" s="11">
        <f>'All Running Order'!AJ30</f>
        <v>0</v>
      </c>
      <c r="AI28" s="11">
        <f>'All Running Order'!AK30</f>
        <v>0</v>
      </c>
      <c r="AJ28" s="11">
        <f>'All Running Order'!AL30</f>
        <v>2000</v>
      </c>
      <c r="AK28" s="11">
        <f>'All Running Order'!AM30</f>
        <v>0</v>
      </c>
      <c r="AL28" s="11">
        <f>'All Running Order'!AN30</f>
        <v>0</v>
      </c>
      <c r="AM28" s="11">
        <f>'All Running Order'!AO30</f>
        <v>0</v>
      </c>
      <c r="AN28" s="11">
        <f>'All Running Order'!AP30</f>
        <v>0</v>
      </c>
      <c r="AO28" s="11">
        <f>'All Running Order'!AQ30</f>
        <v>0</v>
      </c>
      <c r="AP28" s="11">
        <f>'All Running Order'!AR30</f>
        <v>0</v>
      </c>
      <c r="AQ28" s="11">
        <f>'All Running Order'!AS30</f>
        <v>0</v>
      </c>
      <c r="AR28" s="11">
        <f>'All Running Order'!AT30</f>
        <v>0</v>
      </c>
      <c r="AS28" s="11">
        <f>'All Running Order'!AU30</f>
        <v>0</v>
      </c>
      <c r="AT28" s="11">
        <f>'All Running Order'!AV30</f>
        <v>0</v>
      </c>
      <c r="AU28" s="11">
        <f>'All Running Order'!AW30</f>
        <v>0</v>
      </c>
      <c r="AV28" s="11">
        <f>'All Running Order'!AX30</f>
        <v>2000</v>
      </c>
      <c r="AW28" s="11">
        <f>'All Running Order'!AY30</f>
        <v>0</v>
      </c>
      <c r="AX28" s="11">
        <f>'All Running Order'!AZ30</f>
        <v>0</v>
      </c>
      <c r="AY28" s="11">
        <f>'All Running Order'!BA30</f>
        <v>0</v>
      </c>
      <c r="AZ28" s="11">
        <f>'All Running Order'!BB30</f>
        <v>0</v>
      </c>
      <c r="BA28" s="11">
        <f>'All Running Order'!BC30</f>
        <v>0</v>
      </c>
      <c r="BB28" s="11">
        <f>'All Running Order'!BD30</f>
        <v>0</v>
      </c>
      <c r="BC28" s="11">
        <f>'All Running Order'!BE30</f>
        <v>0</v>
      </c>
      <c r="BD28" s="11">
        <f>'All Running Order'!BF30</f>
        <v>0</v>
      </c>
      <c r="BE28" s="11">
        <f>'All Running Order'!BG30</f>
        <v>0</v>
      </c>
      <c r="BF28" s="11">
        <f>'All Running Order'!BH30</f>
        <v>0</v>
      </c>
      <c r="BG28" s="11">
        <f>'All Running Order'!BI30</f>
        <v>0</v>
      </c>
      <c r="BH28" s="11">
        <f>'All Running Order'!BJ30</f>
        <v>2000</v>
      </c>
      <c r="BI28" s="11">
        <f>'All Running Order'!BK30</f>
        <v>0</v>
      </c>
      <c r="BJ28" s="11">
        <f>'All Running Order'!BL30</f>
        <v>0</v>
      </c>
      <c r="BK28" s="11">
        <f>'All Running Order'!BM30</f>
        <v>0</v>
      </c>
      <c r="BL28" s="11">
        <f>'All Running Order'!BN30</f>
        <v>0</v>
      </c>
      <c r="BM28" s="11">
        <f>'All Running Order'!BO30</f>
        <v>0</v>
      </c>
      <c r="BN28" s="11">
        <f>'All Running Order'!BP30</f>
        <v>0</v>
      </c>
      <c r="BO28" s="11">
        <f>'All Running Order'!BQ30</f>
        <v>0</v>
      </c>
      <c r="BP28" s="11">
        <f>'All Running Order'!BR30</f>
        <v>0</v>
      </c>
      <c r="BQ28" s="11">
        <f>'All Running Order'!BS30</f>
        <v>0</v>
      </c>
      <c r="BR28" s="11">
        <f>'All Running Order'!BT30</f>
        <v>0</v>
      </c>
      <c r="BS28" s="11">
        <f>'All Running Order'!BU30</f>
        <v>0</v>
      </c>
      <c r="BT28" s="11">
        <f>'All Running Order'!BV30</f>
        <v>2000</v>
      </c>
      <c r="BU28" s="11">
        <f>'All Running Order'!BW30</f>
        <v>15</v>
      </c>
      <c r="BV28" s="11">
        <f>'All Running Order'!BX30</f>
        <v>15</v>
      </c>
      <c r="BW28" s="11">
        <f>'All Running Order'!BY30</f>
        <v>15</v>
      </c>
      <c r="BX28" s="11">
        <f>'All Running Order'!BZ30</f>
        <v>15</v>
      </c>
      <c r="BY28" s="11">
        <f>'All Running Order'!CA30</f>
        <v>15</v>
      </c>
      <c r="BZ28" s="11">
        <f>'All Running Order'!CB30</f>
        <v>15</v>
      </c>
      <c r="CA28" s="11">
        <f>'All Running Order'!CC30</f>
        <v>15</v>
      </c>
      <c r="CB28" s="11">
        <f>'All Running Order'!CD30</f>
        <v>15</v>
      </c>
      <c r="CC28" s="11">
        <f>'All Running Order'!CE30</f>
        <v>15</v>
      </c>
      <c r="CD28" s="11">
        <f>'All Running Order'!CF30</f>
        <v>15</v>
      </c>
      <c r="CE28" s="11" t="str">
        <f>'All Running Order'!CG30</f>
        <v>-</v>
      </c>
      <c r="CF28" s="11" t="str">
        <f>'All Running Order'!CH30</f>
        <v/>
      </c>
      <c r="CG28" s="11" t="str">
        <f>'All Running Order'!CI30</f>
        <v>-</v>
      </c>
      <c r="CH28" s="11" t="str">
        <f>'All Running Order'!CJ30</f>
        <v/>
      </c>
      <c r="CI28" s="11" t="str">
        <f>'All Running Order'!CK30</f>
        <v>-</v>
      </c>
      <c r="CJ28" s="11" t="str">
        <f>'All Running Order'!CL30</f>
        <v/>
      </c>
      <c r="CK28" s="11" t="str">
        <f>'All Running Order'!CM30</f>
        <v>-</v>
      </c>
      <c r="CL28" s="11" t="str">
        <f>'All Running Order'!CN30</f>
        <v/>
      </c>
      <c r="CM28" s="11" t="str">
        <f>'All Running Order'!CO30</f>
        <v>-</v>
      </c>
      <c r="CN28" s="11" t="str">
        <f>'All Running Order'!CP30</f>
        <v/>
      </c>
      <c r="CO28" s="11" t="str">
        <f>'All Running Order'!CQ30</f>
        <v>-</v>
      </c>
      <c r="CP28" s="11" t="str">
        <f>'All Running Order'!CR30</f>
        <v/>
      </c>
      <c r="CQ28" s="11" t="str">
        <f>'All Running Order'!CS30</f>
        <v>-</v>
      </c>
      <c r="CR28" s="11" t="str">
        <f>'All Running Order'!CT30</f>
        <v xml:space="preserve"> </v>
      </c>
      <c r="CS28" s="11" t="str">
        <f>'All Running Order'!CU30</f>
        <v>-</v>
      </c>
      <c r="CT28" s="11" t="str">
        <f>'All Running Order'!CV30</f>
        <v xml:space="preserve"> </v>
      </c>
      <c r="CU28" s="11" t="str">
        <f>'All Running Order'!CW30</f>
        <v xml:space="preserve"> </v>
      </c>
    </row>
    <row r="29" spans="1:99" s="2" customFormat="1" x14ac:dyDescent="0.45">
      <c r="A29" s="2" t="str">
        <f t="shared" si="5"/>
        <v xml:space="preserve">0 </v>
      </c>
      <c r="B29" s="11">
        <f>'All Running Order'!B31</f>
        <v>27</v>
      </c>
      <c r="C29" s="20">
        <f>'All Running Order'!C31</f>
        <v>0</v>
      </c>
      <c r="D29" s="20">
        <f>'All Running Order'!D31</f>
        <v>0</v>
      </c>
      <c r="E29" s="20">
        <f>'All Running Order'!E31</f>
        <v>0</v>
      </c>
      <c r="F29" s="11">
        <f>'All Running Order'!F31</f>
        <v>0</v>
      </c>
      <c r="G29" s="11">
        <f>'All Running Order'!G31</f>
        <v>0</v>
      </c>
      <c r="H29" s="11">
        <f>'All Running Order'!I31</f>
        <v>0</v>
      </c>
      <c r="I29" s="11">
        <f>'All Running Order'!J31</f>
        <v>0</v>
      </c>
      <c r="J29" s="11">
        <f>'All Running Order'!K31</f>
        <v>0</v>
      </c>
      <c r="K29" s="11"/>
      <c r="L29" s="11">
        <f>'All Running Order'!N31</f>
        <v>0</v>
      </c>
      <c r="M29" s="11">
        <f>'All Running Order'!O31</f>
        <v>0</v>
      </c>
      <c r="N29" s="11">
        <f>'All Running Order'!P31</f>
        <v>0</v>
      </c>
      <c r="O29" s="11">
        <f>'All Running Order'!Q31</f>
        <v>0</v>
      </c>
      <c r="P29" s="11">
        <f>'All Running Order'!R31</f>
        <v>0</v>
      </c>
      <c r="Q29" s="11">
        <f>'All Running Order'!S31</f>
        <v>0</v>
      </c>
      <c r="R29" s="11">
        <f>'All Running Order'!T31</f>
        <v>0</v>
      </c>
      <c r="S29" s="11">
        <f>'All Running Order'!U31</f>
        <v>0</v>
      </c>
      <c r="T29" s="11">
        <f>'All Running Order'!V31</f>
        <v>0</v>
      </c>
      <c r="U29" s="11">
        <f>'All Running Order'!W31</f>
        <v>0</v>
      </c>
      <c r="V29" s="11">
        <f>'All Running Order'!X31</f>
        <v>0</v>
      </c>
      <c r="W29" s="11">
        <f>'All Running Order'!Y31</f>
        <v>0</v>
      </c>
      <c r="X29" s="11">
        <f>'All Running Order'!Z31</f>
        <v>2000</v>
      </c>
      <c r="Y29" s="11">
        <f>'All Running Order'!AA31</f>
        <v>0</v>
      </c>
      <c r="Z29" s="11">
        <f>'All Running Order'!AB31</f>
        <v>0</v>
      </c>
      <c r="AA29" s="11">
        <f>'All Running Order'!AC31</f>
        <v>0</v>
      </c>
      <c r="AB29" s="11">
        <f>'All Running Order'!AD31</f>
        <v>0</v>
      </c>
      <c r="AC29" s="11">
        <f>'All Running Order'!AE31</f>
        <v>0</v>
      </c>
      <c r="AD29" s="11">
        <f>'All Running Order'!AF31</f>
        <v>0</v>
      </c>
      <c r="AE29" s="11">
        <f>'All Running Order'!AG31</f>
        <v>0</v>
      </c>
      <c r="AF29" s="11">
        <f>'All Running Order'!AH31</f>
        <v>0</v>
      </c>
      <c r="AG29" s="11">
        <f>'All Running Order'!AI31</f>
        <v>0</v>
      </c>
      <c r="AH29" s="11">
        <f>'All Running Order'!AJ31</f>
        <v>0</v>
      </c>
      <c r="AI29" s="11">
        <f>'All Running Order'!AK31</f>
        <v>0</v>
      </c>
      <c r="AJ29" s="11">
        <f>'All Running Order'!AL31</f>
        <v>2000</v>
      </c>
      <c r="AK29" s="11">
        <f>'All Running Order'!AM31</f>
        <v>0</v>
      </c>
      <c r="AL29" s="11">
        <f>'All Running Order'!AN31</f>
        <v>0</v>
      </c>
      <c r="AM29" s="11">
        <f>'All Running Order'!AO31</f>
        <v>0</v>
      </c>
      <c r="AN29" s="11">
        <f>'All Running Order'!AP31</f>
        <v>0</v>
      </c>
      <c r="AO29" s="11">
        <f>'All Running Order'!AQ31</f>
        <v>0</v>
      </c>
      <c r="AP29" s="11">
        <f>'All Running Order'!AR31</f>
        <v>0</v>
      </c>
      <c r="AQ29" s="11">
        <f>'All Running Order'!AS31</f>
        <v>0</v>
      </c>
      <c r="AR29" s="11">
        <f>'All Running Order'!AT31</f>
        <v>0</v>
      </c>
      <c r="AS29" s="11">
        <f>'All Running Order'!AU31</f>
        <v>0</v>
      </c>
      <c r="AT29" s="11">
        <f>'All Running Order'!AV31</f>
        <v>0</v>
      </c>
      <c r="AU29" s="11">
        <f>'All Running Order'!AW31</f>
        <v>0</v>
      </c>
      <c r="AV29" s="11">
        <f>'All Running Order'!AX31</f>
        <v>2000</v>
      </c>
      <c r="AW29" s="11">
        <f>'All Running Order'!AY31</f>
        <v>0</v>
      </c>
      <c r="AX29" s="11">
        <f>'All Running Order'!AZ31</f>
        <v>0</v>
      </c>
      <c r="AY29" s="11">
        <f>'All Running Order'!BA31</f>
        <v>0</v>
      </c>
      <c r="AZ29" s="11">
        <f>'All Running Order'!BB31</f>
        <v>0</v>
      </c>
      <c r="BA29" s="11">
        <f>'All Running Order'!BC31</f>
        <v>0</v>
      </c>
      <c r="BB29" s="11">
        <f>'All Running Order'!BD31</f>
        <v>0</v>
      </c>
      <c r="BC29" s="11">
        <f>'All Running Order'!BE31</f>
        <v>0</v>
      </c>
      <c r="BD29" s="11">
        <f>'All Running Order'!BF31</f>
        <v>0</v>
      </c>
      <c r="BE29" s="11">
        <f>'All Running Order'!BG31</f>
        <v>0</v>
      </c>
      <c r="BF29" s="11">
        <f>'All Running Order'!BH31</f>
        <v>0</v>
      </c>
      <c r="BG29" s="11">
        <f>'All Running Order'!BI31</f>
        <v>0</v>
      </c>
      <c r="BH29" s="11">
        <f>'All Running Order'!BJ31</f>
        <v>2000</v>
      </c>
      <c r="BI29" s="11">
        <f>'All Running Order'!BK31</f>
        <v>0</v>
      </c>
      <c r="BJ29" s="11">
        <f>'All Running Order'!BL31</f>
        <v>0</v>
      </c>
      <c r="BK29" s="11">
        <f>'All Running Order'!BM31</f>
        <v>0</v>
      </c>
      <c r="BL29" s="11">
        <f>'All Running Order'!BN31</f>
        <v>0</v>
      </c>
      <c r="BM29" s="11">
        <f>'All Running Order'!BO31</f>
        <v>0</v>
      </c>
      <c r="BN29" s="11">
        <f>'All Running Order'!BP31</f>
        <v>0</v>
      </c>
      <c r="BO29" s="11">
        <f>'All Running Order'!BQ31</f>
        <v>0</v>
      </c>
      <c r="BP29" s="11">
        <f>'All Running Order'!BR31</f>
        <v>0</v>
      </c>
      <c r="BQ29" s="11">
        <f>'All Running Order'!BS31</f>
        <v>0</v>
      </c>
      <c r="BR29" s="11">
        <f>'All Running Order'!BT31</f>
        <v>0</v>
      </c>
      <c r="BS29" s="11">
        <f>'All Running Order'!BU31</f>
        <v>0</v>
      </c>
      <c r="BT29" s="11">
        <f>'All Running Order'!BV31</f>
        <v>2000</v>
      </c>
      <c r="BU29" s="11">
        <f>'All Running Order'!BW31</f>
        <v>15</v>
      </c>
      <c r="BV29" s="11">
        <f>'All Running Order'!BX31</f>
        <v>15</v>
      </c>
      <c r="BW29" s="11">
        <f>'All Running Order'!BY31</f>
        <v>15</v>
      </c>
      <c r="BX29" s="11">
        <f>'All Running Order'!BZ31</f>
        <v>15</v>
      </c>
      <c r="BY29" s="11">
        <f>'All Running Order'!CA31</f>
        <v>15</v>
      </c>
      <c r="BZ29" s="11">
        <f>'All Running Order'!CB31</f>
        <v>15</v>
      </c>
      <c r="CA29" s="11">
        <f>'All Running Order'!CC31</f>
        <v>15</v>
      </c>
      <c r="CB29" s="11">
        <f>'All Running Order'!CD31</f>
        <v>15</v>
      </c>
      <c r="CC29" s="11">
        <f>'All Running Order'!CE31</f>
        <v>15</v>
      </c>
      <c r="CD29" s="11">
        <f>'All Running Order'!CF31</f>
        <v>15</v>
      </c>
      <c r="CE29" s="11" t="str">
        <f>'All Running Order'!CG31</f>
        <v>-</v>
      </c>
      <c r="CF29" s="11" t="str">
        <f>'All Running Order'!CH31</f>
        <v/>
      </c>
      <c r="CG29" s="11" t="str">
        <f>'All Running Order'!CI31</f>
        <v>-</v>
      </c>
      <c r="CH29" s="11" t="str">
        <f>'All Running Order'!CJ31</f>
        <v/>
      </c>
      <c r="CI29" s="11" t="str">
        <f>'All Running Order'!CK31</f>
        <v>-</v>
      </c>
      <c r="CJ29" s="11" t="str">
        <f>'All Running Order'!CL31</f>
        <v/>
      </c>
      <c r="CK29" s="11" t="str">
        <f>'All Running Order'!CM31</f>
        <v>-</v>
      </c>
      <c r="CL29" s="11" t="str">
        <f>'All Running Order'!CN31</f>
        <v/>
      </c>
      <c r="CM29" s="11" t="str">
        <f>'All Running Order'!CO31</f>
        <v>-</v>
      </c>
      <c r="CN29" s="11" t="str">
        <f>'All Running Order'!CP31</f>
        <v/>
      </c>
      <c r="CO29" s="11" t="str">
        <f>'All Running Order'!CQ31</f>
        <v>-</v>
      </c>
      <c r="CP29" s="11" t="str">
        <f>'All Running Order'!CR31</f>
        <v/>
      </c>
      <c r="CQ29" s="11" t="str">
        <f>'All Running Order'!CS31</f>
        <v>-</v>
      </c>
      <c r="CR29" s="11" t="str">
        <f>'All Running Order'!CT31</f>
        <v xml:space="preserve"> </v>
      </c>
      <c r="CS29" s="11" t="str">
        <f>'All Running Order'!CU31</f>
        <v>-</v>
      </c>
      <c r="CT29" s="11" t="str">
        <f>'All Running Order'!CV31</f>
        <v xml:space="preserve"> </v>
      </c>
      <c r="CU29" s="11" t="str">
        <f>'All Running Order'!CW31</f>
        <v xml:space="preserve"> </v>
      </c>
    </row>
    <row r="30" spans="1:99" s="2" customFormat="1" x14ac:dyDescent="0.45">
      <c r="A30" s="2" t="str">
        <f t="shared" si="5"/>
        <v xml:space="preserve">0 </v>
      </c>
      <c r="B30" s="11">
        <f>'All Running Order'!B32</f>
        <v>28</v>
      </c>
      <c r="C30" s="20">
        <f>'All Running Order'!C32</f>
        <v>0</v>
      </c>
      <c r="D30" s="20">
        <f>'All Running Order'!D32</f>
        <v>0</v>
      </c>
      <c r="E30" s="20">
        <f>'All Running Order'!E32</f>
        <v>0</v>
      </c>
      <c r="F30" s="11">
        <f>'All Running Order'!F32</f>
        <v>0</v>
      </c>
      <c r="G30" s="11">
        <f>'All Running Order'!G32</f>
        <v>0</v>
      </c>
      <c r="H30" s="11">
        <f>'All Running Order'!I32</f>
        <v>0</v>
      </c>
      <c r="I30" s="11">
        <f>'All Running Order'!J32</f>
        <v>0</v>
      </c>
      <c r="J30" s="11">
        <f>'All Running Order'!K32</f>
        <v>0</v>
      </c>
      <c r="K30" s="11"/>
      <c r="L30" s="11">
        <f>'All Running Order'!N32</f>
        <v>0</v>
      </c>
      <c r="M30" s="11">
        <f>'All Running Order'!O32</f>
        <v>0</v>
      </c>
      <c r="N30" s="11">
        <f>'All Running Order'!P32</f>
        <v>0</v>
      </c>
      <c r="O30" s="11">
        <f>'All Running Order'!Q32</f>
        <v>0</v>
      </c>
      <c r="P30" s="11">
        <f>'All Running Order'!R32</f>
        <v>0</v>
      </c>
      <c r="Q30" s="11">
        <f>'All Running Order'!S32</f>
        <v>0</v>
      </c>
      <c r="R30" s="11">
        <f>'All Running Order'!T32</f>
        <v>0</v>
      </c>
      <c r="S30" s="11">
        <f>'All Running Order'!U32</f>
        <v>0</v>
      </c>
      <c r="T30" s="11">
        <f>'All Running Order'!V32</f>
        <v>0</v>
      </c>
      <c r="U30" s="11">
        <f>'All Running Order'!W32</f>
        <v>0</v>
      </c>
      <c r="V30" s="11">
        <f>'All Running Order'!X32</f>
        <v>0</v>
      </c>
      <c r="W30" s="11">
        <f>'All Running Order'!Y32</f>
        <v>0</v>
      </c>
      <c r="X30" s="11">
        <f>'All Running Order'!Z32</f>
        <v>2000</v>
      </c>
      <c r="Y30" s="11">
        <f>'All Running Order'!AA32</f>
        <v>0</v>
      </c>
      <c r="Z30" s="11">
        <f>'All Running Order'!AB32</f>
        <v>0</v>
      </c>
      <c r="AA30" s="11">
        <f>'All Running Order'!AC32</f>
        <v>0</v>
      </c>
      <c r="AB30" s="11">
        <f>'All Running Order'!AD32</f>
        <v>0</v>
      </c>
      <c r="AC30" s="11">
        <f>'All Running Order'!AE32</f>
        <v>0</v>
      </c>
      <c r="AD30" s="11">
        <f>'All Running Order'!AF32</f>
        <v>0</v>
      </c>
      <c r="AE30" s="11">
        <f>'All Running Order'!AG32</f>
        <v>0</v>
      </c>
      <c r="AF30" s="11">
        <f>'All Running Order'!AH32</f>
        <v>0</v>
      </c>
      <c r="AG30" s="11">
        <f>'All Running Order'!AI32</f>
        <v>0</v>
      </c>
      <c r="AH30" s="11">
        <f>'All Running Order'!AJ32</f>
        <v>0</v>
      </c>
      <c r="AI30" s="11">
        <f>'All Running Order'!AK32</f>
        <v>0</v>
      </c>
      <c r="AJ30" s="11">
        <f>'All Running Order'!AL32</f>
        <v>2000</v>
      </c>
      <c r="AK30" s="11">
        <f>'All Running Order'!AM32</f>
        <v>0</v>
      </c>
      <c r="AL30" s="11">
        <f>'All Running Order'!AN32</f>
        <v>0</v>
      </c>
      <c r="AM30" s="11">
        <f>'All Running Order'!AO32</f>
        <v>0</v>
      </c>
      <c r="AN30" s="11">
        <f>'All Running Order'!AP32</f>
        <v>0</v>
      </c>
      <c r="AO30" s="11">
        <f>'All Running Order'!AQ32</f>
        <v>0</v>
      </c>
      <c r="AP30" s="11">
        <f>'All Running Order'!AR32</f>
        <v>0</v>
      </c>
      <c r="AQ30" s="11">
        <f>'All Running Order'!AS32</f>
        <v>0</v>
      </c>
      <c r="AR30" s="11">
        <f>'All Running Order'!AT32</f>
        <v>0</v>
      </c>
      <c r="AS30" s="11">
        <f>'All Running Order'!AU32</f>
        <v>0</v>
      </c>
      <c r="AT30" s="11">
        <f>'All Running Order'!AV32</f>
        <v>0</v>
      </c>
      <c r="AU30" s="11">
        <f>'All Running Order'!AW32</f>
        <v>0</v>
      </c>
      <c r="AV30" s="11">
        <f>'All Running Order'!AX32</f>
        <v>2000</v>
      </c>
      <c r="AW30" s="11">
        <f>'All Running Order'!AY32</f>
        <v>0</v>
      </c>
      <c r="AX30" s="11">
        <f>'All Running Order'!AZ32</f>
        <v>0</v>
      </c>
      <c r="AY30" s="11">
        <f>'All Running Order'!BA32</f>
        <v>0</v>
      </c>
      <c r="AZ30" s="11">
        <f>'All Running Order'!BB32</f>
        <v>0</v>
      </c>
      <c r="BA30" s="11">
        <f>'All Running Order'!BC32</f>
        <v>0</v>
      </c>
      <c r="BB30" s="11">
        <f>'All Running Order'!BD32</f>
        <v>0</v>
      </c>
      <c r="BC30" s="11">
        <f>'All Running Order'!BE32</f>
        <v>0</v>
      </c>
      <c r="BD30" s="11">
        <f>'All Running Order'!BF32</f>
        <v>0</v>
      </c>
      <c r="BE30" s="11">
        <f>'All Running Order'!BG32</f>
        <v>0</v>
      </c>
      <c r="BF30" s="11">
        <f>'All Running Order'!BH32</f>
        <v>0</v>
      </c>
      <c r="BG30" s="11">
        <f>'All Running Order'!BI32</f>
        <v>0</v>
      </c>
      <c r="BH30" s="11">
        <f>'All Running Order'!BJ32</f>
        <v>2000</v>
      </c>
      <c r="BI30" s="11">
        <f>'All Running Order'!BK32</f>
        <v>0</v>
      </c>
      <c r="BJ30" s="11">
        <f>'All Running Order'!BL32</f>
        <v>0</v>
      </c>
      <c r="BK30" s="11">
        <f>'All Running Order'!BM32</f>
        <v>0</v>
      </c>
      <c r="BL30" s="11">
        <f>'All Running Order'!BN32</f>
        <v>0</v>
      </c>
      <c r="BM30" s="11">
        <f>'All Running Order'!BO32</f>
        <v>0</v>
      </c>
      <c r="BN30" s="11">
        <f>'All Running Order'!BP32</f>
        <v>0</v>
      </c>
      <c r="BO30" s="11">
        <f>'All Running Order'!BQ32</f>
        <v>0</v>
      </c>
      <c r="BP30" s="11">
        <f>'All Running Order'!BR32</f>
        <v>0</v>
      </c>
      <c r="BQ30" s="11">
        <f>'All Running Order'!BS32</f>
        <v>0</v>
      </c>
      <c r="BR30" s="11">
        <f>'All Running Order'!BT32</f>
        <v>0</v>
      </c>
      <c r="BS30" s="11">
        <f>'All Running Order'!BU32</f>
        <v>0</v>
      </c>
      <c r="BT30" s="11">
        <f>'All Running Order'!BV32</f>
        <v>2000</v>
      </c>
      <c r="BU30" s="11">
        <f>'All Running Order'!BW32</f>
        <v>15</v>
      </c>
      <c r="BV30" s="11">
        <f>'All Running Order'!BX32</f>
        <v>15</v>
      </c>
      <c r="BW30" s="11">
        <f>'All Running Order'!BY32</f>
        <v>15</v>
      </c>
      <c r="BX30" s="11">
        <f>'All Running Order'!BZ32</f>
        <v>15</v>
      </c>
      <c r="BY30" s="11">
        <f>'All Running Order'!CA32</f>
        <v>15</v>
      </c>
      <c r="BZ30" s="11">
        <f>'All Running Order'!CB32</f>
        <v>15</v>
      </c>
      <c r="CA30" s="11">
        <f>'All Running Order'!CC32</f>
        <v>15</v>
      </c>
      <c r="CB30" s="11">
        <f>'All Running Order'!CD32</f>
        <v>15</v>
      </c>
      <c r="CC30" s="11">
        <f>'All Running Order'!CE32</f>
        <v>15</v>
      </c>
      <c r="CD30" s="11">
        <f>'All Running Order'!CF32</f>
        <v>15</v>
      </c>
      <c r="CE30" s="11" t="str">
        <f>'All Running Order'!CG32</f>
        <v>-</v>
      </c>
      <c r="CF30" s="11" t="str">
        <f>'All Running Order'!CH32</f>
        <v/>
      </c>
      <c r="CG30" s="11" t="str">
        <f>'All Running Order'!CI32</f>
        <v>-</v>
      </c>
      <c r="CH30" s="11" t="str">
        <f>'All Running Order'!CJ32</f>
        <v/>
      </c>
      <c r="CI30" s="11" t="str">
        <f>'All Running Order'!CK32</f>
        <v>-</v>
      </c>
      <c r="CJ30" s="11" t="str">
        <f>'All Running Order'!CL32</f>
        <v/>
      </c>
      <c r="CK30" s="11" t="str">
        <f>'All Running Order'!CM32</f>
        <v>-</v>
      </c>
      <c r="CL30" s="11" t="str">
        <f>'All Running Order'!CN32</f>
        <v/>
      </c>
      <c r="CM30" s="11" t="str">
        <f>'All Running Order'!CO32</f>
        <v>-</v>
      </c>
      <c r="CN30" s="11" t="str">
        <f>'All Running Order'!CP32</f>
        <v/>
      </c>
      <c r="CO30" s="11" t="str">
        <f>'All Running Order'!CQ32</f>
        <v>-</v>
      </c>
      <c r="CP30" s="11" t="str">
        <f>'All Running Order'!CR32</f>
        <v/>
      </c>
      <c r="CQ30" s="11" t="str">
        <f>'All Running Order'!CS32</f>
        <v>-</v>
      </c>
      <c r="CR30" s="11" t="str">
        <f>'All Running Order'!CT32</f>
        <v xml:space="preserve"> </v>
      </c>
      <c r="CS30" s="11" t="str">
        <f>'All Running Order'!CU32</f>
        <v>-</v>
      </c>
      <c r="CT30" s="11" t="str">
        <f>'All Running Order'!CV32</f>
        <v xml:space="preserve"> </v>
      </c>
      <c r="CU30" s="11" t="str">
        <f>'All Running Order'!CW32</f>
        <v xml:space="preserve"> </v>
      </c>
    </row>
    <row r="31" spans="1:99" s="2" customFormat="1" x14ac:dyDescent="0.45">
      <c r="A31" s="2" t="str">
        <f t="shared" si="5"/>
        <v xml:space="preserve">0 </v>
      </c>
      <c r="B31" s="11">
        <f>'All Running Order'!B33</f>
        <v>29</v>
      </c>
      <c r="C31" s="20">
        <f>'All Running Order'!C33</f>
        <v>0</v>
      </c>
      <c r="D31" s="20">
        <f>'All Running Order'!D33</f>
        <v>0</v>
      </c>
      <c r="E31" s="20">
        <f>'All Running Order'!E33</f>
        <v>0</v>
      </c>
      <c r="F31" s="11">
        <f>'All Running Order'!F33</f>
        <v>0</v>
      </c>
      <c r="G31" s="11">
        <f>'All Running Order'!G33</f>
        <v>0</v>
      </c>
      <c r="H31" s="11">
        <f>'All Running Order'!I33</f>
        <v>0</v>
      </c>
      <c r="I31" s="11">
        <f>'All Running Order'!J33</f>
        <v>0</v>
      </c>
      <c r="J31" s="11">
        <f>'All Running Order'!K33</f>
        <v>0</v>
      </c>
      <c r="K31" s="11"/>
      <c r="L31" s="11">
        <f>'All Running Order'!N33</f>
        <v>0</v>
      </c>
      <c r="M31" s="11">
        <f>'All Running Order'!O33</f>
        <v>0</v>
      </c>
      <c r="N31" s="11">
        <f>'All Running Order'!P33</f>
        <v>0</v>
      </c>
      <c r="O31" s="11">
        <f>'All Running Order'!Q33</f>
        <v>0</v>
      </c>
      <c r="P31" s="11">
        <f>'All Running Order'!R33</f>
        <v>0</v>
      </c>
      <c r="Q31" s="11">
        <f>'All Running Order'!S33</f>
        <v>0</v>
      </c>
      <c r="R31" s="11">
        <f>'All Running Order'!T33</f>
        <v>0</v>
      </c>
      <c r="S31" s="11">
        <f>'All Running Order'!U33</f>
        <v>0</v>
      </c>
      <c r="T31" s="11">
        <f>'All Running Order'!V33</f>
        <v>0</v>
      </c>
      <c r="U31" s="11">
        <f>'All Running Order'!W33</f>
        <v>0</v>
      </c>
      <c r="V31" s="11">
        <f>'All Running Order'!X33</f>
        <v>0</v>
      </c>
      <c r="W31" s="11">
        <f>'All Running Order'!Y33</f>
        <v>0</v>
      </c>
      <c r="X31" s="11">
        <f>'All Running Order'!Z33</f>
        <v>2000</v>
      </c>
      <c r="Y31" s="11">
        <f>'All Running Order'!AA33</f>
        <v>0</v>
      </c>
      <c r="Z31" s="11">
        <f>'All Running Order'!AB33</f>
        <v>0</v>
      </c>
      <c r="AA31" s="11">
        <f>'All Running Order'!AC33</f>
        <v>0</v>
      </c>
      <c r="AB31" s="11">
        <f>'All Running Order'!AD33</f>
        <v>0</v>
      </c>
      <c r="AC31" s="11">
        <f>'All Running Order'!AE33</f>
        <v>0</v>
      </c>
      <c r="AD31" s="11">
        <f>'All Running Order'!AF33</f>
        <v>0</v>
      </c>
      <c r="AE31" s="11">
        <f>'All Running Order'!AG33</f>
        <v>0</v>
      </c>
      <c r="AF31" s="11">
        <f>'All Running Order'!AH33</f>
        <v>0</v>
      </c>
      <c r="AG31" s="11">
        <f>'All Running Order'!AI33</f>
        <v>0</v>
      </c>
      <c r="AH31" s="11">
        <f>'All Running Order'!AJ33</f>
        <v>0</v>
      </c>
      <c r="AI31" s="11">
        <f>'All Running Order'!AK33</f>
        <v>0</v>
      </c>
      <c r="AJ31" s="11">
        <f>'All Running Order'!AL33</f>
        <v>2000</v>
      </c>
      <c r="AK31" s="11">
        <f>'All Running Order'!AM33</f>
        <v>0</v>
      </c>
      <c r="AL31" s="11">
        <f>'All Running Order'!AN33</f>
        <v>0</v>
      </c>
      <c r="AM31" s="11">
        <f>'All Running Order'!AO33</f>
        <v>0</v>
      </c>
      <c r="AN31" s="11">
        <f>'All Running Order'!AP33</f>
        <v>0</v>
      </c>
      <c r="AO31" s="11">
        <f>'All Running Order'!AQ33</f>
        <v>0</v>
      </c>
      <c r="AP31" s="11">
        <f>'All Running Order'!AR33</f>
        <v>0</v>
      </c>
      <c r="AQ31" s="11">
        <f>'All Running Order'!AS33</f>
        <v>0</v>
      </c>
      <c r="AR31" s="11">
        <f>'All Running Order'!AT33</f>
        <v>0</v>
      </c>
      <c r="AS31" s="11">
        <f>'All Running Order'!AU33</f>
        <v>0</v>
      </c>
      <c r="AT31" s="11">
        <f>'All Running Order'!AV33</f>
        <v>0</v>
      </c>
      <c r="AU31" s="11">
        <f>'All Running Order'!AW33</f>
        <v>0</v>
      </c>
      <c r="AV31" s="11">
        <f>'All Running Order'!AX33</f>
        <v>2000</v>
      </c>
      <c r="AW31" s="11">
        <f>'All Running Order'!AY33</f>
        <v>0</v>
      </c>
      <c r="AX31" s="11">
        <f>'All Running Order'!AZ33</f>
        <v>0</v>
      </c>
      <c r="AY31" s="11">
        <f>'All Running Order'!BA33</f>
        <v>0</v>
      </c>
      <c r="AZ31" s="11">
        <f>'All Running Order'!BB33</f>
        <v>0</v>
      </c>
      <c r="BA31" s="11">
        <f>'All Running Order'!BC33</f>
        <v>0</v>
      </c>
      <c r="BB31" s="11">
        <f>'All Running Order'!BD33</f>
        <v>0</v>
      </c>
      <c r="BC31" s="11">
        <f>'All Running Order'!BE33</f>
        <v>0</v>
      </c>
      <c r="BD31" s="11">
        <f>'All Running Order'!BF33</f>
        <v>0</v>
      </c>
      <c r="BE31" s="11">
        <f>'All Running Order'!BG33</f>
        <v>0</v>
      </c>
      <c r="BF31" s="11">
        <f>'All Running Order'!BH33</f>
        <v>0</v>
      </c>
      <c r="BG31" s="11">
        <f>'All Running Order'!BI33</f>
        <v>0</v>
      </c>
      <c r="BH31" s="11">
        <f>'All Running Order'!BJ33</f>
        <v>2000</v>
      </c>
      <c r="BI31" s="11">
        <f>'All Running Order'!BK33</f>
        <v>0</v>
      </c>
      <c r="BJ31" s="11">
        <f>'All Running Order'!BL33</f>
        <v>0</v>
      </c>
      <c r="BK31" s="11">
        <f>'All Running Order'!BM33</f>
        <v>0</v>
      </c>
      <c r="BL31" s="11">
        <f>'All Running Order'!BN33</f>
        <v>0</v>
      </c>
      <c r="BM31" s="11">
        <f>'All Running Order'!BO33</f>
        <v>0</v>
      </c>
      <c r="BN31" s="11">
        <f>'All Running Order'!BP33</f>
        <v>0</v>
      </c>
      <c r="BO31" s="11">
        <f>'All Running Order'!BQ33</f>
        <v>0</v>
      </c>
      <c r="BP31" s="11">
        <f>'All Running Order'!BR33</f>
        <v>0</v>
      </c>
      <c r="BQ31" s="11">
        <f>'All Running Order'!BS33</f>
        <v>0</v>
      </c>
      <c r="BR31" s="11">
        <f>'All Running Order'!BT33</f>
        <v>0</v>
      </c>
      <c r="BS31" s="11">
        <f>'All Running Order'!BU33</f>
        <v>0</v>
      </c>
      <c r="BT31" s="11">
        <f>'All Running Order'!BV33</f>
        <v>2000</v>
      </c>
      <c r="BU31" s="11">
        <f>'All Running Order'!BW33</f>
        <v>15</v>
      </c>
      <c r="BV31" s="11">
        <f>'All Running Order'!BX33</f>
        <v>15</v>
      </c>
      <c r="BW31" s="11">
        <f>'All Running Order'!BY33</f>
        <v>15</v>
      </c>
      <c r="BX31" s="11">
        <f>'All Running Order'!BZ33</f>
        <v>15</v>
      </c>
      <c r="BY31" s="11">
        <f>'All Running Order'!CA33</f>
        <v>15</v>
      </c>
      <c r="BZ31" s="11">
        <f>'All Running Order'!CB33</f>
        <v>15</v>
      </c>
      <c r="CA31" s="11">
        <f>'All Running Order'!CC33</f>
        <v>15</v>
      </c>
      <c r="CB31" s="11">
        <f>'All Running Order'!CD33</f>
        <v>15</v>
      </c>
      <c r="CC31" s="11">
        <f>'All Running Order'!CE33</f>
        <v>15</v>
      </c>
      <c r="CD31" s="11">
        <f>'All Running Order'!CF33</f>
        <v>15</v>
      </c>
      <c r="CE31" s="11" t="str">
        <f>'All Running Order'!CG33</f>
        <v>-</v>
      </c>
      <c r="CF31" s="11" t="str">
        <f>'All Running Order'!CH33</f>
        <v/>
      </c>
      <c r="CG31" s="11" t="str">
        <f>'All Running Order'!CI33</f>
        <v>-</v>
      </c>
      <c r="CH31" s="11" t="str">
        <f>'All Running Order'!CJ33</f>
        <v/>
      </c>
      <c r="CI31" s="11" t="str">
        <f>'All Running Order'!CK33</f>
        <v>-</v>
      </c>
      <c r="CJ31" s="11" t="str">
        <f>'All Running Order'!CL33</f>
        <v/>
      </c>
      <c r="CK31" s="11" t="str">
        <f>'All Running Order'!CM33</f>
        <v>-</v>
      </c>
      <c r="CL31" s="11" t="str">
        <f>'All Running Order'!CN33</f>
        <v/>
      </c>
      <c r="CM31" s="11" t="str">
        <f>'All Running Order'!CO33</f>
        <v>-</v>
      </c>
      <c r="CN31" s="11" t="str">
        <f>'All Running Order'!CP33</f>
        <v/>
      </c>
      <c r="CO31" s="11" t="str">
        <f>'All Running Order'!CQ33</f>
        <v>-</v>
      </c>
      <c r="CP31" s="11" t="str">
        <f>'All Running Order'!CR33</f>
        <v/>
      </c>
      <c r="CQ31" s="11" t="str">
        <f>'All Running Order'!CS33</f>
        <v>-</v>
      </c>
      <c r="CR31" s="11" t="str">
        <f>'All Running Order'!CT33</f>
        <v xml:space="preserve"> </v>
      </c>
      <c r="CS31" s="11" t="str">
        <f>'All Running Order'!CU33</f>
        <v>-</v>
      </c>
      <c r="CT31" s="11" t="str">
        <f>'All Running Order'!CV33</f>
        <v xml:space="preserve"> </v>
      </c>
      <c r="CU31" s="11" t="str">
        <f>'All Running Order'!CW33</f>
        <v xml:space="preserve"> </v>
      </c>
    </row>
    <row r="32" spans="1:99" s="2" customFormat="1" x14ac:dyDescent="0.45">
      <c r="A32" s="2" t="str">
        <f t="shared" si="5"/>
        <v xml:space="preserve">0 </v>
      </c>
      <c r="B32" s="11">
        <f>'All Running Order'!B34</f>
        <v>30</v>
      </c>
      <c r="C32" s="20">
        <f>'All Running Order'!C34</f>
        <v>0</v>
      </c>
      <c r="D32" s="20">
        <f>'All Running Order'!D34</f>
        <v>0</v>
      </c>
      <c r="E32" s="20">
        <f>'All Running Order'!E34</f>
        <v>0</v>
      </c>
      <c r="F32" s="11">
        <f>'All Running Order'!F34</f>
        <v>0</v>
      </c>
      <c r="G32" s="11">
        <f>'All Running Order'!G34</f>
        <v>0</v>
      </c>
      <c r="H32" s="11">
        <f>'All Running Order'!I34</f>
        <v>0</v>
      </c>
      <c r="I32" s="11">
        <f>'All Running Order'!J34</f>
        <v>0</v>
      </c>
      <c r="J32" s="11">
        <f>'All Running Order'!K34</f>
        <v>0</v>
      </c>
      <c r="K32" s="11"/>
      <c r="L32" s="11">
        <f>'All Running Order'!N34</f>
        <v>0</v>
      </c>
      <c r="M32" s="11">
        <f>'All Running Order'!O34</f>
        <v>0</v>
      </c>
      <c r="N32" s="11">
        <f>'All Running Order'!P34</f>
        <v>0</v>
      </c>
      <c r="O32" s="11">
        <f>'All Running Order'!Q34</f>
        <v>0</v>
      </c>
      <c r="P32" s="11">
        <f>'All Running Order'!R34</f>
        <v>0</v>
      </c>
      <c r="Q32" s="11">
        <f>'All Running Order'!S34</f>
        <v>0</v>
      </c>
      <c r="R32" s="11">
        <f>'All Running Order'!T34</f>
        <v>0</v>
      </c>
      <c r="S32" s="11">
        <f>'All Running Order'!U34</f>
        <v>0</v>
      </c>
      <c r="T32" s="11">
        <f>'All Running Order'!V34</f>
        <v>0</v>
      </c>
      <c r="U32" s="11">
        <f>'All Running Order'!W34</f>
        <v>0</v>
      </c>
      <c r="V32" s="11">
        <f>'All Running Order'!X34</f>
        <v>0</v>
      </c>
      <c r="W32" s="11">
        <f>'All Running Order'!Y34</f>
        <v>0</v>
      </c>
      <c r="X32" s="11">
        <f>'All Running Order'!Z34</f>
        <v>2000</v>
      </c>
      <c r="Y32" s="11">
        <f>'All Running Order'!AA34</f>
        <v>0</v>
      </c>
      <c r="Z32" s="11">
        <f>'All Running Order'!AB34</f>
        <v>0</v>
      </c>
      <c r="AA32" s="11">
        <f>'All Running Order'!AC34</f>
        <v>0</v>
      </c>
      <c r="AB32" s="11">
        <f>'All Running Order'!AD34</f>
        <v>0</v>
      </c>
      <c r="AC32" s="11">
        <f>'All Running Order'!AE34</f>
        <v>0</v>
      </c>
      <c r="AD32" s="11">
        <f>'All Running Order'!AF34</f>
        <v>0</v>
      </c>
      <c r="AE32" s="11">
        <f>'All Running Order'!AG34</f>
        <v>0</v>
      </c>
      <c r="AF32" s="11">
        <f>'All Running Order'!AH34</f>
        <v>0</v>
      </c>
      <c r="AG32" s="11">
        <f>'All Running Order'!AI34</f>
        <v>0</v>
      </c>
      <c r="AH32" s="11">
        <f>'All Running Order'!AJ34</f>
        <v>0</v>
      </c>
      <c r="AI32" s="11">
        <f>'All Running Order'!AK34</f>
        <v>0</v>
      </c>
      <c r="AJ32" s="11">
        <f>'All Running Order'!AL34</f>
        <v>2000</v>
      </c>
      <c r="AK32" s="11">
        <f>'All Running Order'!AM34</f>
        <v>0</v>
      </c>
      <c r="AL32" s="11">
        <f>'All Running Order'!AN34</f>
        <v>0</v>
      </c>
      <c r="AM32" s="11">
        <f>'All Running Order'!AO34</f>
        <v>0</v>
      </c>
      <c r="AN32" s="11">
        <f>'All Running Order'!AP34</f>
        <v>0</v>
      </c>
      <c r="AO32" s="11">
        <f>'All Running Order'!AQ34</f>
        <v>0</v>
      </c>
      <c r="AP32" s="11">
        <f>'All Running Order'!AR34</f>
        <v>0</v>
      </c>
      <c r="AQ32" s="11">
        <f>'All Running Order'!AS34</f>
        <v>0</v>
      </c>
      <c r="AR32" s="11">
        <f>'All Running Order'!AT34</f>
        <v>0</v>
      </c>
      <c r="AS32" s="11">
        <f>'All Running Order'!AU34</f>
        <v>0</v>
      </c>
      <c r="AT32" s="11">
        <f>'All Running Order'!AV34</f>
        <v>0</v>
      </c>
      <c r="AU32" s="11">
        <f>'All Running Order'!AW34</f>
        <v>0</v>
      </c>
      <c r="AV32" s="11">
        <f>'All Running Order'!AX34</f>
        <v>2000</v>
      </c>
      <c r="AW32" s="11">
        <f>'All Running Order'!AY34</f>
        <v>0</v>
      </c>
      <c r="AX32" s="11">
        <f>'All Running Order'!AZ34</f>
        <v>0</v>
      </c>
      <c r="AY32" s="11">
        <f>'All Running Order'!BA34</f>
        <v>0</v>
      </c>
      <c r="AZ32" s="11">
        <f>'All Running Order'!BB34</f>
        <v>0</v>
      </c>
      <c r="BA32" s="11">
        <f>'All Running Order'!BC34</f>
        <v>0</v>
      </c>
      <c r="BB32" s="11">
        <f>'All Running Order'!BD34</f>
        <v>0</v>
      </c>
      <c r="BC32" s="11">
        <f>'All Running Order'!BE34</f>
        <v>0</v>
      </c>
      <c r="BD32" s="11">
        <f>'All Running Order'!BF34</f>
        <v>0</v>
      </c>
      <c r="BE32" s="11">
        <f>'All Running Order'!BG34</f>
        <v>0</v>
      </c>
      <c r="BF32" s="11">
        <f>'All Running Order'!BH34</f>
        <v>0</v>
      </c>
      <c r="BG32" s="11">
        <f>'All Running Order'!BI34</f>
        <v>0</v>
      </c>
      <c r="BH32" s="11">
        <f>'All Running Order'!BJ34</f>
        <v>2000</v>
      </c>
      <c r="BI32" s="11">
        <f>'All Running Order'!BK34</f>
        <v>0</v>
      </c>
      <c r="BJ32" s="11">
        <f>'All Running Order'!BL34</f>
        <v>0</v>
      </c>
      <c r="BK32" s="11">
        <f>'All Running Order'!BM34</f>
        <v>0</v>
      </c>
      <c r="BL32" s="11">
        <f>'All Running Order'!BN34</f>
        <v>0</v>
      </c>
      <c r="BM32" s="11">
        <f>'All Running Order'!BO34</f>
        <v>0</v>
      </c>
      <c r="BN32" s="11">
        <f>'All Running Order'!BP34</f>
        <v>0</v>
      </c>
      <c r="BO32" s="11">
        <f>'All Running Order'!BQ34</f>
        <v>0</v>
      </c>
      <c r="BP32" s="11">
        <f>'All Running Order'!BR34</f>
        <v>0</v>
      </c>
      <c r="BQ32" s="11">
        <f>'All Running Order'!BS34</f>
        <v>0</v>
      </c>
      <c r="BR32" s="11">
        <f>'All Running Order'!BT34</f>
        <v>0</v>
      </c>
      <c r="BS32" s="11">
        <f>'All Running Order'!BU34</f>
        <v>0</v>
      </c>
      <c r="BT32" s="11">
        <f>'All Running Order'!BV34</f>
        <v>2000</v>
      </c>
      <c r="BU32" s="11">
        <f>'All Running Order'!BW34</f>
        <v>15</v>
      </c>
      <c r="BV32" s="11">
        <f>'All Running Order'!BX34</f>
        <v>15</v>
      </c>
      <c r="BW32" s="11">
        <f>'All Running Order'!BY34</f>
        <v>15</v>
      </c>
      <c r="BX32" s="11">
        <f>'All Running Order'!BZ34</f>
        <v>15</v>
      </c>
      <c r="BY32" s="11">
        <f>'All Running Order'!CA34</f>
        <v>15</v>
      </c>
      <c r="BZ32" s="11">
        <f>'All Running Order'!CB34</f>
        <v>15</v>
      </c>
      <c r="CA32" s="11">
        <f>'All Running Order'!CC34</f>
        <v>15</v>
      </c>
      <c r="CB32" s="11">
        <f>'All Running Order'!CD34</f>
        <v>15</v>
      </c>
      <c r="CC32" s="11">
        <f>'All Running Order'!CE34</f>
        <v>15</v>
      </c>
      <c r="CD32" s="11">
        <f>'All Running Order'!CF34</f>
        <v>15</v>
      </c>
      <c r="CE32" s="11" t="str">
        <f>'All Running Order'!CG34</f>
        <v>-</v>
      </c>
      <c r="CF32" s="11" t="str">
        <f>'All Running Order'!CH34</f>
        <v/>
      </c>
      <c r="CG32" s="11" t="str">
        <f>'All Running Order'!CI34</f>
        <v>-</v>
      </c>
      <c r="CH32" s="11" t="str">
        <f>'All Running Order'!CJ34</f>
        <v/>
      </c>
      <c r="CI32" s="11" t="str">
        <f>'All Running Order'!CK34</f>
        <v>-</v>
      </c>
      <c r="CJ32" s="11" t="str">
        <f>'All Running Order'!CL34</f>
        <v/>
      </c>
      <c r="CK32" s="11" t="str">
        <f>'All Running Order'!CM34</f>
        <v>-</v>
      </c>
      <c r="CL32" s="11" t="str">
        <f>'All Running Order'!CN34</f>
        <v/>
      </c>
      <c r="CM32" s="11" t="str">
        <f>'All Running Order'!CO34</f>
        <v>-</v>
      </c>
      <c r="CN32" s="11" t="str">
        <f>'All Running Order'!CP34</f>
        <v/>
      </c>
      <c r="CO32" s="11" t="str">
        <f>'All Running Order'!CQ34</f>
        <v>-</v>
      </c>
      <c r="CP32" s="11" t="str">
        <f>'All Running Order'!CR34</f>
        <v/>
      </c>
      <c r="CQ32" s="11" t="str">
        <f>'All Running Order'!CS34</f>
        <v>-</v>
      </c>
      <c r="CR32" s="11" t="str">
        <f>'All Running Order'!CT34</f>
        <v xml:space="preserve"> </v>
      </c>
      <c r="CS32" s="11" t="str">
        <f>'All Running Order'!CU34</f>
        <v>-</v>
      </c>
      <c r="CT32" s="11" t="str">
        <f>'All Running Order'!CV34</f>
        <v xml:space="preserve"> </v>
      </c>
      <c r="CU32" s="11" t="str">
        <f>'All Running Order'!CW34</f>
        <v xml:space="preserve"> </v>
      </c>
    </row>
    <row r="33" spans="1:99" s="2" customFormat="1" x14ac:dyDescent="0.45">
      <c r="A33" s="2" t="str">
        <f t="shared" si="5"/>
        <v xml:space="preserve">0 </v>
      </c>
      <c r="B33" s="11">
        <f>'All Running Order'!B35</f>
        <v>31</v>
      </c>
      <c r="C33" s="20">
        <f>'All Running Order'!C35</f>
        <v>0</v>
      </c>
      <c r="D33" s="20">
        <f>'All Running Order'!D35</f>
        <v>0</v>
      </c>
      <c r="E33" s="20">
        <f>'All Running Order'!E35</f>
        <v>0</v>
      </c>
      <c r="F33" s="11">
        <f>'All Running Order'!F35</f>
        <v>0</v>
      </c>
      <c r="G33" s="11">
        <f>'All Running Order'!G35</f>
        <v>0</v>
      </c>
      <c r="H33" s="11">
        <f>'All Running Order'!I35</f>
        <v>0</v>
      </c>
      <c r="I33" s="11">
        <f>'All Running Order'!J35</f>
        <v>0</v>
      </c>
      <c r="J33" s="11">
        <f>'All Running Order'!K35</f>
        <v>0</v>
      </c>
      <c r="K33" s="11"/>
      <c r="L33" s="11">
        <f>'All Running Order'!N35</f>
        <v>0</v>
      </c>
      <c r="M33" s="11">
        <f>'All Running Order'!O35</f>
        <v>0</v>
      </c>
      <c r="N33" s="11">
        <f>'All Running Order'!P35</f>
        <v>0</v>
      </c>
      <c r="O33" s="11">
        <f>'All Running Order'!Q35</f>
        <v>0</v>
      </c>
      <c r="P33" s="11">
        <f>'All Running Order'!R35</f>
        <v>0</v>
      </c>
      <c r="Q33" s="11">
        <f>'All Running Order'!S35</f>
        <v>0</v>
      </c>
      <c r="R33" s="11">
        <f>'All Running Order'!T35</f>
        <v>0</v>
      </c>
      <c r="S33" s="11">
        <f>'All Running Order'!U35</f>
        <v>0</v>
      </c>
      <c r="T33" s="11">
        <f>'All Running Order'!V35</f>
        <v>0</v>
      </c>
      <c r="U33" s="11">
        <f>'All Running Order'!W35</f>
        <v>0</v>
      </c>
      <c r="V33" s="11">
        <f>'All Running Order'!X35</f>
        <v>0</v>
      </c>
      <c r="W33" s="11">
        <f>'All Running Order'!Y35</f>
        <v>0</v>
      </c>
      <c r="X33" s="11">
        <f>'All Running Order'!Z35</f>
        <v>2000</v>
      </c>
      <c r="Y33" s="11">
        <f>'All Running Order'!AA35</f>
        <v>0</v>
      </c>
      <c r="Z33" s="11">
        <f>'All Running Order'!AB35</f>
        <v>0</v>
      </c>
      <c r="AA33" s="11">
        <f>'All Running Order'!AC35</f>
        <v>0</v>
      </c>
      <c r="AB33" s="11">
        <f>'All Running Order'!AD35</f>
        <v>0</v>
      </c>
      <c r="AC33" s="11">
        <f>'All Running Order'!AE35</f>
        <v>0</v>
      </c>
      <c r="AD33" s="11">
        <f>'All Running Order'!AF35</f>
        <v>0</v>
      </c>
      <c r="AE33" s="11">
        <f>'All Running Order'!AG35</f>
        <v>0</v>
      </c>
      <c r="AF33" s="11">
        <f>'All Running Order'!AH35</f>
        <v>0</v>
      </c>
      <c r="AG33" s="11">
        <f>'All Running Order'!AI35</f>
        <v>0</v>
      </c>
      <c r="AH33" s="11">
        <f>'All Running Order'!AJ35</f>
        <v>0</v>
      </c>
      <c r="AI33" s="11">
        <f>'All Running Order'!AK35</f>
        <v>0</v>
      </c>
      <c r="AJ33" s="11">
        <f>'All Running Order'!AL35</f>
        <v>2000</v>
      </c>
      <c r="AK33" s="11">
        <f>'All Running Order'!AM35</f>
        <v>0</v>
      </c>
      <c r="AL33" s="11">
        <f>'All Running Order'!AN35</f>
        <v>0</v>
      </c>
      <c r="AM33" s="11">
        <f>'All Running Order'!AO35</f>
        <v>0</v>
      </c>
      <c r="AN33" s="11">
        <f>'All Running Order'!AP35</f>
        <v>0</v>
      </c>
      <c r="AO33" s="11">
        <f>'All Running Order'!AQ35</f>
        <v>0</v>
      </c>
      <c r="AP33" s="11">
        <f>'All Running Order'!AR35</f>
        <v>0</v>
      </c>
      <c r="AQ33" s="11">
        <f>'All Running Order'!AS35</f>
        <v>0</v>
      </c>
      <c r="AR33" s="11">
        <f>'All Running Order'!AT35</f>
        <v>0</v>
      </c>
      <c r="AS33" s="11">
        <f>'All Running Order'!AU35</f>
        <v>0</v>
      </c>
      <c r="AT33" s="11">
        <f>'All Running Order'!AV35</f>
        <v>0</v>
      </c>
      <c r="AU33" s="11">
        <f>'All Running Order'!AW35</f>
        <v>0</v>
      </c>
      <c r="AV33" s="11">
        <f>'All Running Order'!AX35</f>
        <v>2000</v>
      </c>
      <c r="AW33" s="11">
        <f>'All Running Order'!AY35</f>
        <v>0</v>
      </c>
      <c r="AX33" s="11">
        <f>'All Running Order'!AZ35</f>
        <v>0</v>
      </c>
      <c r="AY33" s="11">
        <f>'All Running Order'!BA35</f>
        <v>0</v>
      </c>
      <c r="AZ33" s="11">
        <f>'All Running Order'!BB35</f>
        <v>0</v>
      </c>
      <c r="BA33" s="11">
        <f>'All Running Order'!BC35</f>
        <v>0</v>
      </c>
      <c r="BB33" s="11">
        <f>'All Running Order'!BD35</f>
        <v>0</v>
      </c>
      <c r="BC33" s="11">
        <f>'All Running Order'!BE35</f>
        <v>0</v>
      </c>
      <c r="BD33" s="11">
        <f>'All Running Order'!BF35</f>
        <v>0</v>
      </c>
      <c r="BE33" s="11">
        <f>'All Running Order'!BG35</f>
        <v>0</v>
      </c>
      <c r="BF33" s="11">
        <f>'All Running Order'!BH35</f>
        <v>0</v>
      </c>
      <c r="BG33" s="11">
        <f>'All Running Order'!BI35</f>
        <v>0</v>
      </c>
      <c r="BH33" s="11">
        <f>'All Running Order'!BJ35</f>
        <v>2000</v>
      </c>
      <c r="BI33" s="11">
        <f>'All Running Order'!BK35</f>
        <v>0</v>
      </c>
      <c r="BJ33" s="11">
        <f>'All Running Order'!BL35</f>
        <v>0</v>
      </c>
      <c r="BK33" s="11">
        <f>'All Running Order'!BM35</f>
        <v>0</v>
      </c>
      <c r="BL33" s="11">
        <f>'All Running Order'!BN35</f>
        <v>0</v>
      </c>
      <c r="BM33" s="11">
        <f>'All Running Order'!BO35</f>
        <v>0</v>
      </c>
      <c r="BN33" s="11">
        <f>'All Running Order'!BP35</f>
        <v>0</v>
      </c>
      <c r="BO33" s="11">
        <f>'All Running Order'!BQ35</f>
        <v>0</v>
      </c>
      <c r="BP33" s="11">
        <f>'All Running Order'!BR35</f>
        <v>0</v>
      </c>
      <c r="BQ33" s="11">
        <f>'All Running Order'!BS35</f>
        <v>0</v>
      </c>
      <c r="BR33" s="11">
        <f>'All Running Order'!BT35</f>
        <v>0</v>
      </c>
      <c r="BS33" s="11">
        <f>'All Running Order'!BU35</f>
        <v>0</v>
      </c>
      <c r="BT33" s="11">
        <f>'All Running Order'!BV35</f>
        <v>2000</v>
      </c>
      <c r="BU33" s="11">
        <f>'All Running Order'!BW35</f>
        <v>15</v>
      </c>
      <c r="BV33" s="11">
        <f>'All Running Order'!BX35</f>
        <v>15</v>
      </c>
      <c r="BW33" s="11">
        <f>'All Running Order'!BY35</f>
        <v>15</v>
      </c>
      <c r="BX33" s="11">
        <f>'All Running Order'!BZ35</f>
        <v>15</v>
      </c>
      <c r="BY33" s="11">
        <f>'All Running Order'!CA35</f>
        <v>15</v>
      </c>
      <c r="BZ33" s="11">
        <f>'All Running Order'!CB35</f>
        <v>15</v>
      </c>
      <c r="CA33" s="11">
        <f>'All Running Order'!CC35</f>
        <v>15</v>
      </c>
      <c r="CB33" s="11">
        <f>'All Running Order'!CD35</f>
        <v>15</v>
      </c>
      <c r="CC33" s="11">
        <f>'All Running Order'!CE35</f>
        <v>15</v>
      </c>
      <c r="CD33" s="11">
        <f>'All Running Order'!CF35</f>
        <v>15</v>
      </c>
      <c r="CE33" s="11" t="str">
        <f>'All Running Order'!CG35</f>
        <v>-</v>
      </c>
      <c r="CF33" s="11" t="str">
        <f>'All Running Order'!CH35</f>
        <v/>
      </c>
      <c r="CG33" s="11" t="str">
        <f>'All Running Order'!CI35</f>
        <v>-</v>
      </c>
      <c r="CH33" s="11" t="str">
        <f>'All Running Order'!CJ35</f>
        <v/>
      </c>
      <c r="CI33" s="11" t="str">
        <f>'All Running Order'!CK35</f>
        <v>-</v>
      </c>
      <c r="CJ33" s="11" t="str">
        <f>'All Running Order'!CL35</f>
        <v/>
      </c>
      <c r="CK33" s="11" t="str">
        <f>'All Running Order'!CM35</f>
        <v>-</v>
      </c>
      <c r="CL33" s="11" t="str">
        <f>'All Running Order'!CN35</f>
        <v/>
      </c>
      <c r="CM33" s="11" t="str">
        <f>'All Running Order'!CO35</f>
        <v>-</v>
      </c>
      <c r="CN33" s="11" t="str">
        <f>'All Running Order'!CP35</f>
        <v/>
      </c>
      <c r="CO33" s="11" t="str">
        <f>'All Running Order'!CQ35</f>
        <v>-</v>
      </c>
      <c r="CP33" s="11" t="str">
        <f>'All Running Order'!CR35</f>
        <v/>
      </c>
      <c r="CQ33" s="11" t="str">
        <f>'All Running Order'!CS35</f>
        <v>-</v>
      </c>
      <c r="CR33" s="11" t="str">
        <f>'All Running Order'!CT35</f>
        <v xml:space="preserve"> </v>
      </c>
      <c r="CS33" s="11" t="str">
        <f>'All Running Order'!CU35</f>
        <v>-</v>
      </c>
      <c r="CT33" s="11" t="str">
        <f>'All Running Order'!CV35</f>
        <v xml:space="preserve"> </v>
      </c>
      <c r="CU33" s="11" t="str">
        <f>'All Running Order'!CW35</f>
        <v xml:space="preserve"> </v>
      </c>
    </row>
    <row r="34" spans="1:99" s="2" customFormat="1" x14ac:dyDescent="0.45">
      <c r="A34" s="2" t="str">
        <f t="shared" si="5"/>
        <v xml:space="preserve">0 </v>
      </c>
      <c r="B34" s="11">
        <f>'All Running Order'!B36</f>
        <v>32</v>
      </c>
      <c r="C34" s="20">
        <f>'All Running Order'!C36</f>
        <v>0</v>
      </c>
      <c r="D34" s="20">
        <f>'All Running Order'!D36</f>
        <v>0</v>
      </c>
      <c r="E34" s="20">
        <f>'All Running Order'!E36</f>
        <v>0</v>
      </c>
      <c r="F34" s="11">
        <f>'All Running Order'!F36</f>
        <v>0</v>
      </c>
      <c r="G34" s="11">
        <f>'All Running Order'!G36</f>
        <v>0</v>
      </c>
      <c r="H34" s="11">
        <f>'All Running Order'!I36</f>
        <v>0</v>
      </c>
      <c r="I34" s="11">
        <f>'All Running Order'!J36</f>
        <v>0</v>
      </c>
      <c r="J34" s="11">
        <f>'All Running Order'!K36</f>
        <v>0</v>
      </c>
      <c r="K34" s="11"/>
      <c r="L34" s="11">
        <f>'All Running Order'!N36</f>
        <v>0</v>
      </c>
      <c r="M34" s="11">
        <f>'All Running Order'!O36</f>
        <v>0</v>
      </c>
      <c r="N34" s="11">
        <f>'All Running Order'!P36</f>
        <v>0</v>
      </c>
      <c r="O34" s="11">
        <f>'All Running Order'!Q36</f>
        <v>0</v>
      </c>
      <c r="P34" s="11">
        <f>'All Running Order'!R36</f>
        <v>0</v>
      </c>
      <c r="Q34" s="11">
        <f>'All Running Order'!S36</f>
        <v>0</v>
      </c>
      <c r="R34" s="11">
        <f>'All Running Order'!T36</f>
        <v>0</v>
      </c>
      <c r="S34" s="11">
        <f>'All Running Order'!U36</f>
        <v>0</v>
      </c>
      <c r="T34" s="11">
        <f>'All Running Order'!V36</f>
        <v>0</v>
      </c>
      <c r="U34" s="11">
        <f>'All Running Order'!W36</f>
        <v>0</v>
      </c>
      <c r="V34" s="11">
        <f>'All Running Order'!X36</f>
        <v>0</v>
      </c>
      <c r="W34" s="11">
        <f>'All Running Order'!Y36</f>
        <v>0</v>
      </c>
      <c r="X34" s="11">
        <f>'All Running Order'!Z36</f>
        <v>2000</v>
      </c>
      <c r="Y34" s="11">
        <f>'All Running Order'!AA36</f>
        <v>0</v>
      </c>
      <c r="Z34" s="11">
        <f>'All Running Order'!AB36</f>
        <v>0</v>
      </c>
      <c r="AA34" s="11">
        <f>'All Running Order'!AC36</f>
        <v>0</v>
      </c>
      <c r="AB34" s="11">
        <f>'All Running Order'!AD36</f>
        <v>0</v>
      </c>
      <c r="AC34" s="11">
        <f>'All Running Order'!AE36</f>
        <v>0</v>
      </c>
      <c r="AD34" s="11">
        <f>'All Running Order'!AF36</f>
        <v>0</v>
      </c>
      <c r="AE34" s="11">
        <f>'All Running Order'!AG36</f>
        <v>0</v>
      </c>
      <c r="AF34" s="11">
        <f>'All Running Order'!AH36</f>
        <v>0</v>
      </c>
      <c r="AG34" s="11">
        <f>'All Running Order'!AI36</f>
        <v>0</v>
      </c>
      <c r="AH34" s="11">
        <f>'All Running Order'!AJ36</f>
        <v>0</v>
      </c>
      <c r="AI34" s="11">
        <f>'All Running Order'!AK36</f>
        <v>0</v>
      </c>
      <c r="AJ34" s="11">
        <f>'All Running Order'!AL36</f>
        <v>2000</v>
      </c>
      <c r="AK34" s="11">
        <f>'All Running Order'!AM36</f>
        <v>0</v>
      </c>
      <c r="AL34" s="11">
        <f>'All Running Order'!AN36</f>
        <v>0</v>
      </c>
      <c r="AM34" s="11">
        <f>'All Running Order'!AO36</f>
        <v>0</v>
      </c>
      <c r="AN34" s="11">
        <f>'All Running Order'!AP36</f>
        <v>0</v>
      </c>
      <c r="AO34" s="11">
        <f>'All Running Order'!AQ36</f>
        <v>0</v>
      </c>
      <c r="AP34" s="11">
        <f>'All Running Order'!AR36</f>
        <v>0</v>
      </c>
      <c r="AQ34" s="11">
        <f>'All Running Order'!AS36</f>
        <v>0</v>
      </c>
      <c r="AR34" s="11">
        <f>'All Running Order'!AT36</f>
        <v>0</v>
      </c>
      <c r="AS34" s="11">
        <f>'All Running Order'!AU36</f>
        <v>0</v>
      </c>
      <c r="AT34" s="11">
        <f>'All Running Order'!AV36</f>
        <v>0</v>
      </c>
      <c r="AU34" s="11">
        <f>'All Running Order'!AW36</f>
        <v>0</v>
      </c>
      <c r="AV34" s="11">
        <f>'All Running Order'!AX36</f>
        <v>2000</v>
      </c>
      <c r="AW34" s="11">
        <f>'All Running Order'!AY36</f>
        <v>0</v>
      </c>
      <c r="AX34" s="11">
        <f>'All Running Order'!AZ36</f>
        <v>0</v>
      </c>
      <c r="AY34" s="11">
        <f>'All Running Order'!BA36</f>
        <v>0</v>
      </c>
      <c r="AZ34" s="11">
        <f>'All Running Order'!BB36</f>
        <v>0</v>
      </c>
      <c r="BA34" s="11">
        <f>'All Running Order'!BC36</f>
        <v>0</v>
      </c>
      <c r="BB34" s="11">
        <f>'All Running Order'!BD36</f>
        <v>0</v>
      </c>
      <c r="BC34" s="11">
        <f>'All Running Order'!BE36</f>
        <v>0</v>
      </c>
      <c r="BD34" s="11">
        <f>'All Running Order'!BF36</f>
        <v>0</v>
      </c>
      <c r="BE34" s="11">
        <f>'All Running Order'!BG36</f>
        <v>0</v>
      </c>
      <c r="BF34" s="11">
        <f>'All Running Order'!BH36</f>
        <v>0</v>
      </c>
      <c r="BG34" s="11">
        <f>'All Running Order'!BI36</f>
        <v>0</v>
      </c>
      <c r="BH34" s="11">
        <f>'All Running Order'!BJ36</f>
        <v>2000</v>
      </c>
      <c r="BI34" s="11">
        <f>'All Running Order'!BK36</f>
        <v>0</v>
      </c>
      <c r="BJ34" s="11">
        <f>'All Running Order'!BL36</f>
        <v>0</v>
      </c>
      <c r="BK34" s="11">
        <f>'All Running Order'!BM36</f>
        <v>0</v>
      </c>
      <c r="BL34" s="11">
        <f>'All Running Order'!BN36</f>
        <v>0</v>
      </c>
      <c r="BM34" s="11">
        <f>'All Running Order'!BO36</f>
        <v>0</v>
      </c>
      <c r="BN34" s="11">
        <f>'All Running Order'!BP36</f>
        <v>0</v>
      </c>
      <c r="BO34" s="11">
        <f>'All Running Order'!BQ36</f>
        <v>0</v>
      </c>
      <c r="BP34" s="11">
        <f>'All Running Order'!BR36</f>
        <v>0</v>
      </c>
      <c r="BQ34" s="11">
        <f>'All Running Order'!BS36</f>
        <v>0</v>
      </c>
      <c r="BR34" s="11">
        <f>'All Running Order'!BT36</f>
        <v>0</v>
      </c>
      <c r="BS34" s="11">
        <f>'All Running Order'!BU36</f>
        <v>0</v>
      </c>
      <c r="BT34" s="11">
        <f>'All Running Order'!BV36</f>
        <v>2000</v>
      </c>
      <c r="BU34" s="11">
        <f>'All Running Order'!BW36</f>
        <v>15</v>
      </c>
      <c r="BV34" s="11">
        <f>'All Running Order'!BX36</f>
        <v>15</v>
      </c>
      <c r="BW34" s="11">
        <f>'All Running Order'!BY36</f>
        <v>15</v>
      </c>
      <c r="BX34" s="11">
        <f>'All Running Order'!BZ36</f>
        <v>15</v>
      </c>
      <c r="BY34" s="11">
        <f>'All Running Order'!CA36</f>
        <v>15</v>
      </c>
      <c r="BZ34" s="11">
        <f>'All Running Order'!CB36</f>
        <v>15</v>
      </c>
      <c r="CA34" s="11">
        <f>'All Running Order'!CC36</f>
        <v>15</v>
      </c>
      <c r="CB34" s="11">
        <f>'All Running Order'!CD36</f>
        <v>15</v>
      </c>
      <c r="CC34" s="11">
        <f>'All Running Order'!CE36</f>
        <v>15</v>
      </c>
      <c r="CD34" s="11">
        <f>'All Running Order'!CF36</f>
        <v>15</v>
      </c>
      <c r="CE34" s="11" t="str">
        <f>'All Running Order'!CG36</f>
        <v>-</v>
      </c>
      <c r="CF34" s="11" t="str">
        <f>'All Running Order'!CH36</f>
        <v/>
      </c>
      <c r="CG34" s="11" t="str">
        <f>'All Running Order'!CI36</f>
        <v>-</v>
      </c>
      <c r="CH34" s="11" t="str">
        <f>'All Running Order'!CJ36</f>
        <v/>
      </c>
      <c r="CI34" s="11" t="str">
        <f>'All Running Order'!CK36</f>
        <v>-</v>
      </c>
      <c r="CJ34" s="11" t="str">
        <f>'All Running Order'!CL36</f>
        <v/>
      </c>
      <c r="CK34" s="11" t="str">
        <f>'All Running Order'!CM36</f>
        <v>-</v>
      </c>
      <c r="CL34" s="11" t="str">
        <f>'All Running Order'!CN36</f>
        <v/>
      </c>
      <c r="CM34" s="11" t="str">
        <f>'All Running Order'!CO36</f>
        <v>-</v>
      </c>
      <c r="CN34" s="11" t="str">
        <f>'All Running Order'!CP36</f>
        <v/>
      </c>
      <c r="CO34" s="11" t="str">
        <f>'All Running Order'!CQ36</f>
        <v>-</v>
      </c>
      <c r="CP34" s="11" t="str">
        <f>'All Running Order'!CR36</f>
        <v/>
      </c>
      <c r="CQ34" s="11" t="str">
        <f>'All Running Order'!CS36</f>
        <v>-</v>
      </c>
      <c r="CR34" s="11" t="str">
        <f>'All Running Order'!CT36</f>
        <v xml:space="preserve"> </v>
      </c>
      <c r="CS34" s="11" t="str">
        <f>'All Running Order'!CU36</f>
        <v>-</v>
      </c>
      <c r="CT34" s="11" t="str">
        <f>'All Running Order'!CV36</f>
        <v xml:space="preserve"> </v>
      </c>
      <c r="CU34" s="11" t="str">
        <f>'All Running Order'!CW36</f>
        <v xml:space="preserve"> </v>
      </c>
    </row>
    <row r="35" spans="1:99" s="2" customFormat="1" x14ac:dyDescent="0.45">
      <c r="A35" s="2" t="str">
        <f t="shared" si="5"/>
        <v xml:space="preserve">0 </v>
      </c>
      <c r="B35" s="11">
        <f>'All Running Order'!B37</f>
        <v>33</v>
      </c>
      <c r="C35" s="20">
        <f>'All Running Order'!C37</f>
        <v>0</v>
      </c>
      <c r="D35" s="20">
        <f>'All Running Order'!D37</f>
        <v>0</v>
      </c>
      <c r="E35" s="20">
        <f>'All Running Order'!E37</f>
        <v>0</v>
      </c>
      <c r="F35" s="11">
        <f>'All Running Order'!F37</f>
        <v>0</v>
      </c>
      <c r="G35" s="11">
        <f>'All Running Order'!G37</f>
        <v>0</v>
      </c>
      <c r="H35" s="11">
        <f>'All Running Order'!I37</f>
        <v>0</v>
      </c>
      <c r="I35" s="11">
        <f>'All Running Order'!J37</f>
        <v>0</v>
      </c>
      <c r="J35" s="11">
        <f>'All Running Order'!K37</f>
        <v>0</v>
      </c>
      <c r="K35" s="11"/>
      <c r="L35" s="11">
        <f>'All Running Order'!N37</f>
        <v>0</v>
      </c>
      <c r="M35" s="11">
        <f>'All Running Order'!O37</f>
        <v>0</v>
      </c>
      <c r="N35" s="11">
        <f>'All Running Order'!P37</f>
        <v>0</v>
      </c>
      <c r="O35" s="11">
        <f>'All Running Order'!Q37</f>
        <v>0</v>
      </c>
      <c r="P35" s="11">
        <f>'All Running Order'!R37</f>
        <v>0</v>
      </c>
      <c r="Q35" s="11">
        <f>'All Running Order'!S37</f>
        <v>0</v>
      </c>
      <c r="R35" s="11">
        <f>'All Running Order'!T37</f>
        <v>0</v>
      </c>
      <c r="S35" s="11">
        <f>'All Running Order'!U37</f>
        <v>0</v>
      </c>
      <c r="T35" s="11">
        <f>'All Running Order'!V37</f>
        <v>0</v>
      </c>
      <c r="U35" s="11">
        <f>'All Running Order'!W37</f>
        <v>0</v>
      </c>
      <c r="V35" s="11">
        <f>'All Running Order'!X37</f>
        <v>0</v>
      </c>
      <c r="W35" s="11">
        <f>'All Running Order'!Y37</f>
        <v>0</v>
      </c>
      <c r="X35" s="11">
        <f>'All Running Order'!Z37</f>
        <v>2000</v>
      </c>
      <c r="Y35" s="11">
        <f>'All Running Order'!AA37</f>
        <v>0</v>
      </c>
      <c r="Z35" s="11">
        <f>'All Running Order'!AB37</f>
        <v>0</v>
      </c>
      <c r="AA35" s="11">
        <f>'All Running Order'!AC37</f>
        <v>0</v>
      </c>
      <c r="AB35" s="11">
        <f>'All Running Order'!AD37</f>
        <v>0</v>
      </c>
      <c r="AC35" s="11">
        <f>'All Running Order'!AE37</f>
        <v>0</v>
      </c>
      <c r="AD35" s="11">
        <f>'All Running Order'!AF37</f>
        <v>0</v>
      </c>
      <c r="AE35" s="11">
        <f>'All Running Order'!AG37</f>
        <v>0</v>
      </c>
      <c r="AF35" s="11">
        <f>'All Running Order'!AH37</f>
        <v>0</v>
      </c>
      <c r="AG35" s="11">
        <f>'All Running Order'!AI37</f>
        <v>0</v>
      </c>
      <c r="AH35" s="11">
        <f>'All Running Order'!AJ37</f>
        <v>0</v>
      </c>
      <c r="AI35" s="11">
        <f>'All Running Order'!AK37</f>
        <v>0</v>
      </c>
      <c r="AJ35" s="11">
        <f>'All Running Order'!AL37</f>
        <v>2000</v>
      </c>
      <c r="AK35" s="11">
        <f>'All Running Order'!AM37</f>
        <v>0</v>
      </c>
      <c r="AL35" s="11">
        <f>'All Running Order'!AN37</f>
        <v>0</v>
      </c>
      <c r="AM35" s="11">
        <f>'All Running Order'!AO37</f>
        <v>0</v>
      </c>
      <c r="AN35" s="11">
        <f>'All Running Order'!AP37</f>
        <v>0</v>
      </c>
      <c r="AO35" s="11">
        <f>'All Running Order'!AQ37</f>
        <v>0</v>
      </c>
      <c r="AP35" s="11">
        <f>'All Running Order'!AR37</f>
        <v>0</v>
      </c>
      <c r="AQ35" s="11">
        <f>'All Running Order'!AS37</f>
        <v>0</v>
      </c>
      <c r="AR35" s="11">
        <f>'All Running Order'!AT37</f>
        <v>0</v>
      </c>
      <c r="AS35" s="11">
        <f>'All Running Order'!AU37</f>
        <v>0</v>
      </c>
      <c r="AT35" s="11">
        <f>'All Running Order'!AV37</f>
        <v>0</v>
      </c>
      <c r="AU35" s="11">
        <f>'All Running Order'!AW37</f>
        <v>0</v>
      </c>
      <c r="AV35" s="11">
        <f>'All Running Order'!AX37</f>
        <v>2000</v>
      </c>
      <c r="AW35" s="11">
        <f>'All Running Order'!AY37</f>
        <v>0</v>
      </c>
      <c r="AX35" s="11">
        <f>'All Running Order'!AZ37</f>
        <v>0</v>
      </c>
      <c r="AY35" s="11">
        <f>'All Running Order'!BA37</f>
        <v>0</v>
      </c>
      <c r="AZ35" s="11">
        <f>'All Running Order'!BB37</f>
        <v>0</v>
      </c>
      <c r="BA35" s="11">
        <f>'All Running Order'!BC37</f>
        <v>0</v>
      </c>
      <c r="BB35" s="11">
        <f>'All Running Order'!BD37</f>
        <v>0</v>
      </c>
      <c r="BC35" s="11">
        <f>'All Running Order'!BE37</f>
        <v>0</v>
      </c>
      <c r="BD35" s="11">
        <f>'All Running Order'!BF37</f>
        <v>0</v>
      </c>
      <c r="BE35" s="11">
        <f>'All Running Order'!BG37</f>
        <v>0</v>
      </c>
      <c r="BF35" s="11">
        <f>'All Running Order'!BH37</f>
        <v>0</v>
      </c>
      <c r="BG35" s="11">
        <f>'All Running Order'!BI37</f>
        <v>0</v>
      </c>
      <c r="BH35" s="11">
        <f>'All Running Order'!BJ37</f>
        <v>2000</v>
      </c>
      <c r="BI35" s="11">
        <f>'All Running Order'!BK37</f>
        <v>0</v>
      </c>
      <c r="BJ35" s="11">
        <f>'All Running Order'!BL37</f>
        <v>0</v>
      </c>
      <c r="BK35" s="11">
        <f>'All Running Order'!BM37</f>
        <v>0</v>
      </c>
      <c r="BL35" s="11">
        <f>'All Running Order'!BN37</f>
        <v>0</v>
      </c>
      <c r="BM35" s="11">
        <f>'All Running Order'!BO37</f>
        <v>0</v>
      </c>
      <c r="BN35" s="11">
        <f>'All Running Order'!BP37</f>
        <v>0</v>
      </c>
      <c r="BO35" s="11">
        <f>'All Running Order'!BQ37</f>
        <v>0</v>
      </c>
      <c r="BP35" s="11">
        <f>'All Running Order'!BR37</f>
        <v>0</v>
      </c>
      <c r="BQ35" s="11">
        <f>'All Running Order'!BS37</f>
        <v>0</v>
      </c>
      <c r="BR35" s="11">
        <f>'All Running Order'!BT37</f>
        <v>0</v>
      </c>
      <c r="BS35" s="11">
        <f>'All Running Order'!BU37</f>
        <v>0</v>
      </c>
      <c r="BT35" s="11">
        <f>'All Running Order'!BV37</f>
        <v>2000</v>
      </c>
      <c r="BU35" s="11">
        <f>'All Running Order'!BW37</f>
        <v>15</v>
      </c>
      <c r="BV35" s="11">
        <f>'All Running Order'!BX37</f>
        <v>15</v>
      </c>
      <c r="BW35" s="11">
        <f>'All Running Order'!BY37</f>
        <v>15</v>
      </c>
      <c r="BX35" s="11">
        <f>'All Running Order'!BZ37</f>
        <v>15</v>
      </c>
      <c r="BY35" s="11">
        <f>'All Running Order'!CA37</f>
        <v>15</v>
      </c>
      <c r="BZ35" s="11">
        <f>'All Running Order'!CB37</f>
        <v>15</v>
      </c>
      <c r="CA35" s="11">
        <f>'All Running Order'!CC37</f>
        <v>15</v>
      </c>
      <c r="CB35" s="11">
        <f>'All Running Order'!CD37</f>
        <v>15</v>
      </c>
      <c r="CC35" s="11">
        <f>'All Running Order'!CE37</f>
        <v>15</v>
      </c>
      <c r="CD35" s="11">
        <f>'All Running Order'!CF37</f>
        <v>15</v>
      </c>
      <c r="CE35" s="11" t="str">
        <f>'All Running Order'!CG37</f>
        <v>-</v>
      </c>
      <c r="CF35" s="11" t="str">
        <f>'All Running Order'!CH37</f>
        <v/>
      </c>
      <c r="CG35" s="11" t="str">
        <f>'All Running Order'!CI37</f>
        <v>-</v>
      </c>
      <c r="CH35" s="11" t="str">
        <f>'All Running Order'!CJ37</f>
        <v/>
      </c>
      <c r="CI35" s="11" t="str">
        <f>'All Running Order'!CK37</f>
        <v>-</v>
      </c>
      <c r="CJ35" s="11" t="str">
        <f>'All Running Order'!CL37</f>
        <v/>
      </c>
      <c r="CK35" s="11" t="str">
        <f>'All Running Order'!CM37</f>
        <v>-</v>
      </c>
      <c r="CL35" s="11" t="str">
        <f>'All Running Order'!CN37</f>
        <v/>
      </c>
      <c r="CM35" s="11" t="str">
        <f>'All Running Order'!CO37</f>
        <v>-</v>
      </c>
      <c r="CN35" s="11" t="str">
        <f>'All Running Order'!CP37</f>
        <v/>
      </c>
      <c r="CO35" s="11" t="str">
        <f>'All Running Order'!CQ37</f>
        <v>-</v>
      </c>
      <c r="CP35" s="11" t="str">
        <f>'All Running Order'!CR37</f>
        <v/>
      </c>
      <c r="CQ35" s="11" t="str">
        <f>'All Running Order'!CS37</f>
        <v>-</v>
      </c>
      <c r="CR35" s="11" t="str">
        <f>'All Running Order'!CT37</f>
        <v xml:space="preserve"> </v>
      </c>
      <c r="CS35" s="11" t="str">
        <f>'All Running Order'!CU37</f>
        <v>-</v>
      </c>
      <c r="CT35" s="11" t="str">
        <f>'All Running Order'!CV37</f>
        <v xml:space="preserve"> </v>
      </c>
      <c r="CU35" s="11" t="str">
        <f>'All Running Order'!CW37</f>
        <v xml:space="preserve"> </v>
      </c>
    </row>
    <row r="36" spans="1:99" s="2" customFormat="1" x14ac:dyDescent="0.45">
      <c r="A36" s="2" t="str">
        <f t="shared" ref="A36:A62" si="6">CONCATENATE(M36,CU36)</f>
        <v xml:space="preserve">0 </v>
      </c>
      <c r="B36" s="11">
        <f>'All Running Order'!B38</f>
        <v>34</v>
      </c>
      <c r="C36" s="20">
        <f>'All Running Order'!C38</f>
        <v>0</v>
      </c>
      <c r="D36" s="20">
        <f>'All Running Order'!D38</f>
        <v>0</v>
      </c>
      <c r="E36" s="20">
        <f>'All Running Order'!E38</f>
        <v>0</v>
      </c>
      <c r="F36" s="11">
        <f>'All Running Order'!F38</f>
        <v>0</v>
      </c>
      <c r="G36" s="11">
        <f>'All Running Order'!G38</f>
        <v>0</v>
      </c>
      <c r="H36" s="11">
        <f>'All Running Order'!I38</f>
        <v>0</v>
      </c>
      <c r="I36" s="11">
        <f>'All Running Order'!J38</f>
        <v>0</v>
      </c>
      <c r="J36" s="11">
        <f>'All Running Order'!K38</f>
        <v>0</v>
      </c>
      <c r="K36" s="11"/>
      <c r="L36" s="11">
        <f>'All Running Order'!N38</f>
        <v>0</v>
      </c>
      <c r="M36" s="11">
        <f>'All Running Order'!O38</f>
        <v>0</v>
      </c>
      <c r="N36" s="11">
        <f>'All Running Order'!P38</f>
        <v>0</v>
      </c>
      <c r="O36" s="11">
        <f>'All Running Order'!Q38</f>
        <v>0</v>
      </c>
      <c r="P36" s="11">
        <f>'All Running Order'!R38</f>
        <v>0</v>
      </c>
      <c r="Q36" s="11">
        <f>'All Running Order'!S38</f>
        <v>0</v>
      </c>
      <c r="R36" s="11">
        <f>'All Running Order'!T38</f>
        <v>0</v>
      </c>
      <c r="S36" s="11">
        <f>'All Running Order'!U38</f>
        <v>0</v>
      </c>
      <c r="T36" s="11">
        <f>'All Running Order'!V38</f>
        <v>0</v>
      </c>
      <c r="U36" s="11">
        <f>'All Running Order'!W38</f>
        <v>0</v>
      </c>
      <c r="V36" s="11">
        <f>'All Running Order'!X38</f>
        <v>0</v>
      </c>
      <c r="W36" s="11">
        <f>'All Running Order'!Y38</f>
        <v>0</v>
      </c>
      <c r="X36" s="11">
        <f>'All Running Order'!Z38</f>
        <v>2000</v>
      </c>
      <c r="Y36" s="11">
        <f>'All Running Order'!AA38</f>
        <v>0</v>
      </c>
      <c r="Z36" s="11">
        <f>'All Running Order'!AB38</f>
        <v>0</v>
      </c>
      <c r="AA36" s="11">
        <f>'All Running Order'!AC38</f>
        <v>0</v>
      </c>
      <c r="AB36" s="11">
        <f>'All Running Order'!AD38</f>
        <v>0</v>
      </c>
      <c r="AC36" s="11">
        <f>'All Running Order'!AE38</f>
        <v>0</v>
      </c>
      <c r="AD36" s="11">
        <f>'All Running Order'!AF38</f>
        <v>0</v>
      </c>
      <c r="AE36" s="11">
        <f>'All Running Order'!AG38</f>
        <v>0</v>
      </c>
      <c r="AF36" s="11">
        <f>'All Running Order'!AH38</f>
        <v>0</v>
      </c>
      <c r="AG36" s="11">
        <f>'All Running Order'!AI38</f>
        <v>0</v>
      </c>
      <c r="AH36" s="11">
        <f>'All Running Order'!AJ38</f>
        <v>0</v>
      </c>
      <c r="AI36" s="11">
        <f>'All Running Order'!AK38</f>
        <v>0</v>
      </c>
      <c r="AJ36" s="11">
        <f>'All Running Order'!AL38</f>
        <v>2000</v>
      </c>
      <c r="AK36" s="11">
        <f>'All Running Order'!AM38</f>
        <v>0</v>
      </c>
      <c r="AL36" s="11">
        <f>'All Running Order'!AN38</f>
        <v>0</v>
      </c>
      <c r="AM36" s="11">
        <f>'All Running Order'!AO38</f>
        <v>0</v>
      </c>
      <c r="AN36" s="11">
        <f>'All Running Order'!AP38</f>
        <v>0</v>
      </c>
      <c r="AO36" s="11">
        <f>'All Running Order'!AQ38</f>
        <v>0</v>
      </c>
      <c r="AP36" s="11">
        <f>'All Running Order'!AR38</f>
        <v>0</v>
      </c>
      <c r="AQ36" s="11">
        <f>'All Running Order'!AS38</f>
        <v>0</v>
      </c>
      <c r="AR36" s="11">
        <f>'All Running Order'!AT38</f>
        <v>0</v>
      </c>
      <c r="AS36" s="11">
        <f>'All Running Order'!AU38</f>
        <v>0</v>
      </c>
      <c r="AT36" s="11">
        <f>'All Running Order'!AV38</f>
        <v>0</v>
      </c>
      <c r="AU36" s="11">
        <f>'All Running Order'!AW38</f>
        <v>0</v>
      </c>
      <c r="AV36" s="11">
        <f>'All Running Order'!AX38</f>
        <v>2000</v>
      </c>
      <c r="AW36" s="11">
        <f>'All Running Order'!AY38</f>
        <v>0</v>
      </c>
      <c r="AX36" s="11">
        <f>'All Running Order'!AZ38</f>
        <v>0</v>
      </c>
      <c r="AY36" s="11">
        <f>'All Running Order'!BA38</f>
        <v>0</v>
      </c>
      <c r="AZ36" s="11">
        <f>'All Running Order'!BB38</f>
        <v>0</v>
      </c>
      <c r="BA36" s="11">
        <f>'All Running Order'!BC38</f>
        <v>0</v>
      </c>
      <c r="BB36" s="11">
        <f>'All Running Order'!BD38</f>
        <v>0</v>
      </c>
      <c r="BC36" s="11">
        <f>'All Running Order'!BE38</f>
        <v>0</v>
      </c>
      <c r="BD36" s="11">
        <f>'All Running Order'!BF38</f>
        <v>0</v>
      </c>
      <c r="BE36" s="11">
        <f>'All Running Order'!BG38</f>
        <v>0</v>
      </c>
      <c r="BF36" s="11">
        <f>'All Running Order'!BH38</f>
        <v>0</v>
      </c>
      <c r="BG36" s="11">
        <f>'All Running Order'!BI38</f>
        <v>0</v>
      </c>
      <c r="BH36" s="11">
        <f>'All Running Order'!BJ38</f>
        <v>2000</v>
      </c>
      <c r="BI36" s="11">
        <f>'All Running Order'!BK38</f>
        <v>0</v>
      </c>
      <c r="BJ36" s="11">
        <f>'All Running Order'!BL38</f>
        <v>0</v>
      </c>
      <c r="BK36" s="11">
        <f>'All Running Order'!BM38</f>
        <v>0</v>
      </c>
      <c r="BL36" s="11">
        <f>'All Running Order'!BN38</f>
        <v>0</v>
      </c>
      <c r="BM36" s="11">
        <f>'All Running Order'!BO38</f>
        <v>0</v>
      </c>
      <c r="BN36" s="11">
        <f>'All Running Order'!BP38</f>
        <v>0</v>
      </c>
      <c r="BO36" s="11">
        <f>'All Running Order'!BQ38</f>
        <v>0</v>
      </c>
      <c r="BP36" s="11">
        <f>'All Running Order'!BR38</f>
        <v>0</v>
      </c>
      <c r="BQ36" s="11">
        <f>'All Running Order'!BS38</f>
        <v>0</v>
      </c>
      <c r="BR36" s="11">
        <f>'All Running Order'!BT38</f>
        <v>0</v>
      </c>
      <c r="BS36" s="11">
        <f>'All Running Order'!BU38</f>
        <v>0</v>
      </c>
      <c r="BT36" s="11">
        <f>'All Running Order'!BV38</f>
        <v>2000</v>
      </c>
      <c r="BU36" s="11">
        <f>'All Running Order'!BW38</f>
        <v>15</v>
      </c>
      <c r="BV36" s="11">
        <f>'All Running Order'!BX38</f>
        <v>15</v>
      </c>
      <c r="BW36" s="11">
        <f>'All Running Order'!BY38</f>
        <v>15</v>
      </c>
      <c r="BX36" s="11">
        <f>'All Running Order'!BZ38</f>
        <v>15</v>
      </c>
      <c r="BY36" s="11">
        <f>'All Running Order'!CA38</f>
        <v>15</v>
      </c>
      <c r="BZ36" s="11">
        <f>'All Running Order'!CB38</f>
        <v>15</v>
      </c>
      <c r="CA36" s="11">
        <f>'All Running Order'!CC38</f>
        <v>15</v>
      </c>
      <c r="CB36" s="11">
        <f>'All Running Order'!CD38</f>
        <v>15</v>
      </c>
      <c r="CC36" s="11">
        <f>'All Running Order'!CE38</f>
        <v>15</v>
      </c>
      <c r="CD36" s="11">
        <f>'All Running Order'!CF38</f>
        <v>15</v>
      </c>
      <c r="CE36" s="11" t="str">
        <f>'All Running Order'!CG38</f>
        <v>-</v>
      </c>
      <c r="CF36" s="11" t="str">
        <f>'All Running Order'!CH38</f>
        <v/>
      </c>
      <c r="CG36" s="11" t="str">
        <f>'All Running Order'!CI38</f>
        <v>-</v>
      </c>
      <c r="CH36" s="11" t="str">
        <f>'All Running Order'!CJ38</f>
        <v/>
      </c>
      <c r="CI36" s="11" t="str">
        <f>'All Running Order'!CK38</f>
        <v>-</v>
      </c>
      <c r="CJ36" s="11" t="str">
        <f>'All Running Order'!CL38</f>
        <v/>
      </c>
      <c r="CK36" s="11" t="str">
        <f>'All Running Order'!CM38</f>
        <v>-</v>
      </c>
      <c r="CL36" s="11" t="str">
        <f>'All Running Order'!CN38</f>
        <v/>
      </c>
      <c r="CM36" s="11" t="str">
        <f>'All Running Order'!CO38</f>
        <v>-</v>
      </c>
      <c r="CN36" s="11" t="str">
        <f>'All Running Order'!CP38</f>
        <v/>
      </c>
      <c r="CO36" s="11" t="str">
        <f>'All Running Order'!CQ38</f>
        <v>-</v>
      </c>
      <c r="CP36" s="11" t="str">
        <f>'All Running Order'!CR38</f>
        <v/>
      </c>
      <c r="CQ36" s="11" t="str">
        <f>'All Running Order'!CS38</f>
        <v>-</v>
      </c>
      <c r="CR36" s="11" t="str">
        <f>'All Running Order'!CT38</f>
        <v xml:space="preserve"> </v>
      </c>
      <c r="CS36" s="11" t="str">
        <f>'All Running Order'!CU38</f>
        <v>-</v>
      </c>
      <c r="CT36" s="11" t="str">
        <f>'All Running Order'!CV38</f>
        <v xml:space="preserve"> </v>
      </c>
      <c r="CU36" s="11" t="str">
        <f>'All Running Order'!CW38</f>
        <v xml:space="preserve"> </v>
      </c>
    </row>
    <row r="37" spans="1:99" s="2" customFormat="1" x14ac:dyDescent="0.45">
      <c r="A37" s="2" t="str">
        <f t="shared" si="6"/>
        <v xml:space="preserve">0 </v>
      </c>
      <c r="B37" s="11">
        <f>'All Running Order'!B39</f>
        <v>35</v>
      </c>
      <c r="C37" s="20">
        <f>'All Running Order'!C39</f>
        <v>0</v>
      </c>
      <c r="D37" s="20">
        <f>'All Running Order'!D39</f>
        <v>0</v>
      </c>
      <c r="E37" s="20">
        <f>'All Running Order'!E39</f>
        <v>0</v>
      </c>
      <c r="F37" s="11">
        <f>'All Running Order'!F39</f>
        <v>0</v>
      </c>
      <c r="G37" s="11">
        <f>'All Running Order'!G39</f>
        <v>0</v>
      </c>
      <c r="H37" s="11">
        <f>'All Running Order'!I39</f>
        <v>0</v>
      </c>
      <c r="I37" s="11">
        <f>'All Running Order'!J39</f>
        <v>0</v>
      </c>
      <c r="J37" s="11">
        <f>'All Running Order'!K39</f>
        <v>0</v>
      </c>
      <c r="K37" s="11"/>
      <c r="L37" s="11">
        <f>'All Running Order'!N39</f>
        <v>0</v>
      </c>
      <c r="M37" s="11">
        <f>'All Running Order'!O39</f>
        <v>0</v>
      </c>
      <c r="N37" s="11">
        <f>'All Running Order'!P39</f>
        <v>0</v>
      </c>
      <c r="O37" s="11">
        <f>'All Running Order'!Q39</f>
        <v>0</v>
      </c>
      <c r="P37" s="11">
        <f>'All Running Order'!R39</f>
        <v>0</v>
      </c>
      <c r="Q37" s="11">
        <f>'All Running Order'!S39</f>
        <v>0</v>
      </c>
      <c r="R37" s="11">
        <f>'All Running Order'!T39</f>
        <v>0</v>
      </c>
      <c r="S37" s="11">
        <f>'All Running Order'!U39</f>
        <v>0</v>
      </c>
      <c r="T37" s="11">
        <f>'All Running Order'!V39</f>
        <v>0</v>
      </c>
      <c r="U37" s="11">
        <f>'All Running Order'!W39</f>
        <v>0</v>
      </c>
      <c r="V37" s="11">
        <f>'All Running Order'!X39</f>
        <v>0</v>
      </c>
      <c r="W37" s="11">
        <f>'All Running Order'!Y39</f>
        <v>0</v>
      </c>
      <c r="X37" s="11">
        <f>'All Running Order'!Z39</f>
        <v>2000</v>
      </c>
      <c r="Y37" s="11">
        <f>'All Running Order'!AA39</f>
        <v>0</v>
      </c>
      <c r="Z37" s="11">
        <f>'All Running Order'!AB39</f>
        <v>0</v>
      </c>
      <c r="AA37" s="11">
        <f>'All Running Order'!AC39</f>
        <v>0</v>
      </c>
      <c r="AB37" s="11">
        <f>'All Running Order'!AD39</f>
        <v>0</v>
      </c>
      <c r="AC37" s="11">
        <f>'All Running Order'!AE39</f>
        <v>0</v>
      </c>
      <c r="AD37" s="11">
        <f>'All Running Order'!AF39</f>
        <v>0</v>
      </c>
      <c r="AE37" s="11">
        <f>'All Running Order'!AG39</f>
        <v>0</v>
      </c>
      <c r="AF37" s="11">
        <f>'All Running Order'!AH39</f>
        <v>0</v>
      </c>
      <c r="AG37" s="11">
        <f>'All Running Order'!AI39</f>
        <v>0</v>
      </c>
      <c r="AH37" s="11">
        <f>'All Running Order'!AJ39</f>
        <v>0</v>
      </c>
      <c r="AI37" s="11">
        <f>'All Running Order'!AK39</f>
        <v>0</v>
      </c>
      <c r="AJ37" s="11">
        <f>'All Running Order'!AL39</f>
        <v>2000</v>
      </c>
      <c r="AK37" s="11">
        <f>'All Running Order'!AM39</f>
        <v>0</v>
      </c>
      <c r="AL37" s="11">
        <f>'All Running Order'!AN39</f>
        <v>0</v>
      </c>
      <c r="AM37" s="11">
        <f>'All Running Order'!AO39</f>
        <v>0</v>
      </c>
      <c r="AN37" s="11">
        <f>'All Running Order'!AP39</f>
        <v>0</v>
      </c>
      <c r="AO37" s="11">
        <f>'All Running Order'!AQ39</f>
        <v>0</v>
      </c>
      <c r="AP37" s="11">
        <f>'All Running Order'!AR39</f>
        <v>0</v>
      </c>
      <c r="AQ37" s="11">
        <f>'All Running Order'!AS39</f>
        <v>0</v>
      </c>
      <c r="AR37" s="11">
        <f>'All Running Order'!AT39</f>
        <v>0</v>
      </c>
      <c r="AS37" s="11">
        <f>'All Running Order'!AU39</f>
        <v>0</v>
      </c>
      <c r="AT37" s="11">
        <f>'All Running Order'!AV39</f>
        <v>0</v>
      </c>
      <c r="AU37" s="11">
        <f>'All Running Order'!AW39</f>
        <v>0</v>
      </c>
      <c r="AV37" s="11">
        <f>'All Running Order'!AX39</f>
        <v>2000</v>
      </c>
      <c r="AW37" s="11">
        <f>'All Running Order'!AY39</f>
        <v>0</v>
      </c>
      <c r="AX37" s="11">
        <f>'All Running Order'!AZ39</f>
        <v>0</v>
      </c>
      <c r="AY37" s="11">
        <f>'All Running Order'!BA39</f>
        <v>0</v>
      </c>
      <c r="AZ37" s="11">
        <f>'All Running Order'!BB39</f>
        <v>0</v>
      </c>
      <c r="BA37" s="11">
        <f>'All Running Order'!BC39</f>
        <v>0</v>
      </c>
      <c r="BB37" s="11">
        <f>'All Running Order'!BD39</f>
        <v>0</v>
      </c>
      <c r="BC37" s="11">
        <f>'All Running Order'!BE39</f>
        <v>0</v>
      </c>
      <c r="BD37" s="11">
        <f>'All Running Order'!BF39</f>
        <v>0</v>
      </c>
      <c r="BE37" s="11">
        <f>'All Running Order'!BG39</f>
        <v>0</v>
      </c>
      <c r="BF37" s="11">
        <f>'All Running Order'!BH39</f>
        <v>0</v>
      </c>
      <c r="BG37" s="11">
        <f>'All Running Order'!BI39</f>
        <v>0</v>
      </c>
      <c r="BH37" s="11">
        <f>'All Running Order'!BJ39</f>
        <v>2000</v>
      </c>
      <c r="BI37" s="11">
        <f>'All Running Order'!BK39</f>
        <v>0</v>
      </c>
      <c r="BJ37" s="11">
        <f>'All Running Order'!BL39</f>
        <v>0</v>
      </c>
      <c r="BK37" s="11">
        <f>'All Running Order'!BM39</f>
        <v>0</v>
      </c>
      <c r="BL37" s="11">
        <f>'All Running Order'!BN39</f>
        <v>0</v>
      </c>
      <c r="BM37" s="11">
        <f>'All Running Order'!BO39</f>
        <v>0</v>
      </c>
      <c r="BN37" s="11">
        <f>'All Running Order'!BP39</f>
        <v>0</v>
      </c>
      <c r="BO37" s="11">
        <f>'All Running Order'!BQ39</f>
        <v>0</v>
      </c>
      <c r="BP37" s="11">
        <f>'All Running Order'!BR39</f>
        <v>0</v>
      </c>
      <c r="BQ37" s="11">
        <f>'All Running Order'!BS39</f>
        <v>0</v>
      </c>
      <c r="BR37" s="11">
        <f>'All Running Order'!BT39</f>
        <v>0</v>
      </c>
      <c r="BS37" s="11">
        <f>'All Running Order'!BU39</f>
        <v>0</v>
      </c>
      <c r="BT37" s="11">
        <f>'All Running Order'!BV39</f>
        <v>2000</v>
      </c>
      <c r="BU37" s="11">
        <f>'All Running Order'!BW39</f>
        <v>15</v>
      </c>
      <c r="BV37" s="11">
        <f>'All Running Order'!BX39</f>
        <v>15</v>
      </c>
      <c r="BW37" s="11">
        <f>'All Running Order'!BY39</f>
        <v>15</v>
      </c>
      <c r="BX37" s="11">
        <f>'All Running Order'!BZ39</f>
        <v>15</v>
      </c>
      <c r="BY37" s="11">
        <f>'All Running Order'!CA39</f>
        <v>15</v>
      </c>
      <c r="BZ37" s="11">
        <f>'All Running Order'!CB39</f>
        <v>15</v>
      </c>
      <c r="CA37" s="11">
        <f>'All Running Order'!CC39</f>
        <v>15</v>
      </c>
      <c r="CB37" s="11">
        <f>'All Running Order'!CD39</f>
        <v>15</v>
      </c>
      <c r="CC37" s="11">
        <f>'All Running Order'!CE39</f>
        <v>15</v>
      </c>
      <c r="CD37" s="11">
        <f>'All Running Order'!CF39</f>
        <v>15</v>
      </c>
      <c r="CE37" s="11" t="str">
        <f>'All Running Order'!CG39</f>
        <v>-</v>
      </c>
      <c r="CF37" s="11" t="str">
        <f>'All Running Order'!CH39</f>
        <v/>
      </c>
      <c r="CG37" s="11" t="str">
        <f>'All Running Order'!CI39</f>
        <v>-</v>
      </c>
      <c r="CH37" s="11" t="str">
        <f>'All Running Order'!CJ39</f>
        <v/>
      </c>
      <c r="CI37" s="11" t="str">
        <f>'All Running Order'!CK39</f>
        <v>-</v>
      </c>
      <c r="CJ37" s="11" t="str">
        <f>'All Running Order'!CL39</f>
        <v/>
      </c>
      <c r="CK37" s="11" t="str">
        <f>'All Running Order'!CM39</f>
        <v>-</v>
      </c>
      <c r="CL37" s="11" t="str">
        <f>'All Running Order'!CN39</f>
        <v/>
      </c>
      <c r="CM37" s="11" t="str">
        <f>'All Running Order'!CO39</f>
        <v>-</v>
      </c>
      <c r="CN37" s="11" t="str">
        <f>'All Running Order'!CP39</f>
        <v/>
      </c>
      <c r="CO37" s="11" t="str">
        <f>'All Running Order'!CQ39</f>
        <v>-</v>
      </c>
      <c r="CP37" s="11" t="str">
        <f>'All Running Order'!CR39</f>
        <v/>
      </c>
      <c r="CQ37" s="11" t="str">
        <f>'All Running Order'!CS39</f>
        <v>-</v>
      </c>
      <c r="CR37" s="11" t="str">
        <f>'All Running Order'!CT39</f>
        <v xml:space="preserve"> </v>
      </c>
      <c r="CS37" s="11" t="str">
        <f>'All Running Order'!CU39</f>
        <v>-</v>
      </c>
      <c r="CT37" s="11" t="str">
        <f>'All Running Order'!CV39</f>
        <v xml:space="preserve"> </v>
      </c>
      <c r="CU37" s="11" t="str">
        <f>'All Running Order'!CW39</f>
        <v xml:space="preserve"> </v>
      </c>
    </row>
    <row r="38" spans="1:99" s="2" customFormat="1" x14ac:dyDescent="0.45">
      <c r="A38" s="2" t="str">
        <f t="shared" si="6"/>
        <v xml:space="preserve">0 </v>
      </c>
      <c r="B38" s="11">
        <f>'All Running Order'!B40</f>
        <v>36</v>
      </c>
      <c r="C38" s="20">
        <f>'All Running Order'!C40</f>
        <v>0</v>
      </c>
      <c r="D38" s="20">
        <f>'All Running Order'!D40</f>
        <v>0</v>
      </c>
      <c r="E38" s="20">
        <f>'All Running Order'!E40</f>
        <v>0</v>
      </c>
      <c r="F38" s="11">
        <f>'All Running Order'!F40</f>
        <v>0</v>
      </c>
      <c r="G38" s="11">
        <f>'All Running Order'!G40</f>
        <v>0</v>
      </c>
      <c r="H38" s="11">
        <f>'All Running Order'!I40</f>
        <v>0</v>
      </c>
      <c r="I38" s="11">
        <f>'All Running Order'!J40</f>
        <v>0</v>
      </c>
      <c r="J38" s="11">
        <f>'All Running Order'!K40</f>
        <v>0</v>
      </c>
      <c r="K38" s="11"/>
      <c r="L38" s="11">
        <f>'All Running Order'!N40</f>
        <v>0</v>
      </c>
      <c r="M38" s="11">
        <f>'All Running Order'!O40</f>
        <v>0</v>
      </c>
      <c r="N38" s="11">
        <f>'All Running Order'!P40</f>
        <v>0</v>
      </c>
      <c r="O38" s="11">
        <f>'All Running Order'!Q40</f>
        <v>0</v>
      </c>
      <c r="P38" s="11">
        <f>'All Running Order'!R40</f>
        <v>0</v>
      </c>
      <c r="Q38" s="11">
        <f>'All Running Order'!S40</f>
        <v>0</v>
      </c>
      <c r="R38" s="11">
        <f>'All Running Order'!T40</f>
        <v>0</v>
      </c>
      <c r="S38" s="11">
        <f>'All Running Order'!U40</f>
        <v>0</v>
      </c>
      <c r="T38" s="11">
        <f>'All Running Order'!V40</f>
        <v>0</v>
      </c>
      <c r="U38" s="11">
        <f>'All Running Order'!W40</f>
        <v>0</v>
      </c>
      <c r="V38" s="11">
        <f>'All Running Order'!X40</f>
        <v>0</v>
      </c>
      <c r="W38" s="11">
        <f>'All Running Order'!Y40</f>
        <v>0</v>
      </c>
      <c r="X38" s="11">
        <f>'All Running Order'!Z40</f>
        <v>2000</v>
      </c>
      <c r="Y38" s="11">
        <f>'All Running Order'!AA40</f>
        <v>0</v>
      </c>
      <c r="Z38" s="11">
        <f>'All Running Order'!AB40</f>
        <v>0</v>
      </c>
      <c r="AA38" s="11">
        <f>'All Running Order'!AC40</f>
        <v>0</v>
      </c>
      <c r="AB38" s="11">
        <f>'All Running Order'!AD40</f>
        <v>0</v>
      </c>
      <c r="AC38" s="11">
        <f>'All Running Order'!AE40</f>
        <v>0</v>
      </c>
      <c r="AD38" s="11">
        <f>'All Running Order'!AF40</f>
        <v>0</v>
      </c>
      <c r="AE38" s="11">
        <f>'All Running Order'!AG40</f>
        <v>0</v>
      </c>
      <c r="AF38" s="11">
        <f>'All Running Order'!AH40</f>
        <v>0</v>
      </c>
      <c r="AG38" s="11">
        <f>'All Running Order'!AI40</f>
        <v>0</v>
      </c>
      <c r="AH38" s="11">
        <f>'All Running Order'!AJ40</f>
        <v>0</v>
      </c>
      <c r="AI38" s="11">
        <f>'All Running Order'!AK40</f>
        <v>0</v>
      </c>
      <c r="AJ38" s="11">
        <f>'All Running Order'!AL40</f>
        <v>2000</v>
      </c>
      <c r="AK38" s="11">
        <f>'All Running Order'!AM40</f>
        <v>0</v>
      </c>
      <c r="AL38" s="11">
        <f>'All Running Order'!AN40</f>
        <v>0</v>
      </c>
      <c r="AM38" s="11">
        <f>'All Running Order'!AO40</f>
        <v>0</v>
      </c>
      <c r="AN38" s="11">
        <f>'All Running Order'!AP40</f>
        <v>0</v>
      </c>
      <c r="AO38" s="11">
        <f>'All Running Order'!AQ40</f>
        <v>0</v>
      </c>
      <c r="AP38" s="11">
        <f>'All Running Order'!AR40</f>
        <v>0</v>
      </c>
      <c r="AQ38" s="11">
        <f>'All Running Order'!AS40</f>
        <v>0</v>
      </c>
      <c r="AR38" s="11">
        <f>'All Running Order'!AT40</f>
        <v>0</v>
      </c>
      <c r="AS38" s="11">
        <f>'All Running Order'!AU40</f>
        <v>0</v>
      </c>
      <c r="AT38" s="11">
        <f>'All Running Order'!AV40</f>
        <v>0</v>
      </c>
      <c r="AU38" s="11">
        <f>'All Running Order'!AW40</f>
        <v>0</v>
      </c>
      <c r="AV38" s="11">
        <f>'All Running Order'!AX40</f>
        <v>2000</v>
      </c>
      <c r="AW38" s="11">
        <f>'All Running Order'!AY40</f>
        <v>0</v>
      </c>
      <c r="AX38" s="11">
        <f>'All Running Order'!AZ40</f>
        <v>0</v>
      </c>
      <c r="AY38" s="11">
        <f>'All Running Order'!BA40</f>
        <v>0</v>
      </c>
      <c r="AZ38" s="11">
        <f>'All Running Order'!BB40</f>
        <v>0</v>
      </c>
      <c r="BA38" s="11">
        <f>'All Running Order'!BC40</f>
        <v>0</v>
      </c>
      <c r="BB38" s="11">
        <f>'All Running Order'!BD40</f>
        <v>0</v>
      </c>
      <c r="BC38" s="11">
        <f>'All Running Order'!BE40</f>
        <v>0</v>
      </c>
      <c r="BD38" s="11">
        <f>'All Running Order'!BF40</f>
        <v>0</v>
      </c>
      <c r="BE38" s="11">
        <f>'All Running Order'!BG40</f>
        <v>0</v>
      </c>
      <c r="BF38" s="11">
        <f>'All Running Order'!BH40</f>
        <v>0</v>
      </c>
      <c r="BG38" s="11">
        <f>'All Running Order'!BI40</f>
        <v>0</v>
      </c>
      <c r="BH38" s="11">
        <f>'All Running Order'!BJ40</f>
        <v>2000</v>
      </c>
      <c r="BI38" s="11">
        <f>'All Running Order'!BK40</f>
        <v>0</v>
      </c>
      <c r="BJ38" s="11">
        <f>'All Running Order'!BL40</f>
        <v>0</v>
      </c>
      <c r="BK38" s="11">
        <f>'All Running Order'!BM40</f>
        <v>0</v>
      </c>
      <c r="BL38" s="11">
        <f>'All Running Order'!BN40</f>
        <v>0</v>
      </c>
      <c r="BM38" s="11">
        <f>'All Running Order'!BO40</f>
        <v>0</v>
      </c>
      <c r="BN38" s="11">
        <f>'All Running Order'!BP40</f>
        <v>0</v>
      </c>
      <c r="BO38" s="11">
        <f>'All Running Order'!BQ40</f>
        <v>0</v>
      </c>
      <c r="BP38" s="11">
        <f>'All Running Order'!BR40</f>
        <v>0</v>
      </c>
      <c r="BQ38" s="11">
        <f>'All Running Order'!BS40</f>
        <v>0</v>
      </c>
      <c r="BR38" s="11">
        <f>'All Running Order'!BT40</f>
        <v>0</v>
      </c>
      <c r="BS38" s="11">
        <f>'All Running Order'!BU40</f>
        <v>0</v>
      </c>
      <c r="BT38" s="11">
        <f>'All Running Order'!BV40</f>
        <v>2000</v>
      </c>
      <c r="BU38" s="11">
        <f>'All Running Order'!BW40</f>
        <v>15</v>
      </c>
      <c r="BV38" s="11">
        <f>'All Running Order'!BX40</f>
        <v>15</v>
      </c>
      <c r="BW38" s="11">
        <f>'All Running Order'!BY40</f>
        <v>15</v>
      </c>
      <c r="BX38" s="11">
        <f>'All Running Order'!BZ40</f>
        <v>15</v>
      </c>
      <c r="BY38" s="11">
        <f>'All Running Order'!CA40</f>
        <v>15</v>
      </c>
      <c r="BZ38" s="11">
        <f>'All Running Order'!CB40</f>
        <v>15</v>
      </c>
      <c r="CA38" s="11">
        <f>'All Running Order'!CC40</f>
        <v>15</v>
      </c>
      <c r="CB38" s="11">
        <f>'All Running Order'!CD40</f>
        <v>15</v>
      </c>
      <c r="CC38" s="11">
        <f>'All Running Order'!CE40</f>
        <v>15</v>
      </c>
      <c r="CD38" s="11">
        <f>'All Running Order'!CF40</f>
        <v>15</v>
      </c>
      <c r="CE38" s="11" t="str">
        <f>'All Running Order'!CG40</f>
        <v>-</v>
      </c>
      <c r="CF38" s="11" t="str">
        <f>'All Running Order'!CH40</f>
        <v/>
      </c>
      <c r="CG38" s="11" t="str">
        <f>'All Running Order'!CI40</f>
        <v>-</v>
      </c>
      <c r="CH38" s="11" t="str">
        <f>'All Running Order'!CJ40</f>
        <v/>
      </c>
      <c r="CI38" s="11" t="str">
        <f>'All Running Order'!CK40</f>
        <v>-</v>
      </c>
      <c r="CJ38" s="11" t="str">
        <f>'All Running Order'!CL40</f>
        <v/>
      </c>
      <c r="CK38" s="11" t="str">
        <f>'All Running Order'!CM40</f>
        <v>-</v>
      </c>
      <c r="CL38" s="11" t="str">
        <f>'All Running Order'!CN40</f>
        <v/>
      </c>
      <c r="CM38" s="11" t="str">
        <f>'All Running Order'!CO40</f>
        <v>-</v>
      </c>
      <c r="CN38" s="11" t="str">
        <f>'All Running Order'!CP40</f>
        <v/>
      </c>
      <c r="CO38" s="11" t="str">
        <f>'All Running Order'!CQ40</f>
        <v>-</v>
      </c>
      <c r="CP38" s="11" t="str">
        <f>'All Running Order'!CR40</f>
        <v/>
      </c>
      <c r="CQ38" s="11" t="str">
        <f>'All Running Order'!CS40</f>
        <v>-</v>
      </c>
      <c r="CR38" s="11" t="str">
        <f>'All Running Order'!CT40</f>
        <v xml:space="preserve"> </v>
      </c>
      <c r="CS38" s="11" t="str">
        <f>'All Running Order'!CU40</f>
        <v>-</v>
      </c>
      <c r="CT38" s="11" t="str">
        <f>'All Running Order'!CV40</f>
        <v xml:space="preserve"> </v>
      </c>
      <c r="CU38" s="11" t="str">
        <f>'All Running Order'!CW40</f>
        <v xml:space="preserve"> </v>
      </c>
    </row>
    <row r="39" spans="1:99" s="2" customFormat="1" x14ac:dyDescent="0.45">
      <c r="A39" s="2" t="str">
        <f t="shared" si="6"/>
        <v xml:space="preserve">0 </v>
      </c>
      <c r="B39" s="11">
        <f>'All Running Order'!B41</f>
        <v>37</v>
      </c>
      <c r="C39" s="20">
        <f>'All Running Order'!C41</f>
        <v>0</v>
      </c>
      <c r="D39" s="20">
        <f>'All Running Order'!D41</f>
        <v>0</v>
      </c>
      <c r="E39" s="20">
        <f>'All Running Order'!E41</f>
        <v>0</v>
      </c>
      <c r="F39" s="11">
        <f>'All Running Order'!F41</f>
        <v>0</v>
      </c>
      <c r="G39" s="11">
        <f>'All Running Order'!G41</f>
        <v>0</v>
      </c>
      <c r="H39" s="11">
        <f>'All Running Order'!I41</f>
        <v>0</v>
      </c>
      <c r="I39" s="11">
        <f>'All Running Order'!J41</f>
        <v>0</v>
      </c>
      <c r="J39" s="11">
        <f>'All Running Order'!K41</f>
        <v>0</v>
      </c>
      <c r="K39" s="11"/>
      <c r="L39" s="11">
        <f>'All Running Order'!N41</f>
        <v>0</v>
      </c>
      <c r="M39" s="11">
        <f>'All Running Order'!O41</f>
        <v>0</v>
      </c>
      <c r="N39" s="11">
        <f>'All Running Order'!P41</f>
        <v>0</v>
      </c>
      <c r="O39" s="11">
        <f>'All Running Order'!Q41</f>
        <v>0</v>
      </c>
      <c r="P39" s="11">
        <f>'All Running Order'!R41</f>
        <v>0</v>
      </c>
      <c r="Q39" s="11">
        <f>'All Running Order'!S41</f>
        <v>0</v>
      </c>
      <c r="R39" s="11">
        <f>'All Running Order'!T41</f>
        <v>0</v>
      </c>
      <c r="S39" s="11">
        <f>'All Running Order'!U41</f>
        <v>0</v>
      </c>
      <c r="T39" s="11">
        <f>'All Running Order'!V41</f>
        <v>0</v>
      </c>
      <c r="U39" s="11">
        <f>'All Running Order'!W41</f>
        <v>0</v>
      </c>
      <c r="V39" s="11">
        <f>'All Running Order'!X41</f>
        <v>0</v>
      </c>
      <c r="W39" s="11">
        <f>'All Running Order'!Y41</f>
        <v>0</v>
      </c>
      <c r="X39" s="11">
        <f>'All Running Order'!Z41</f>
        <v>2000</v>
      </c>
      <c r="Y39" s="11">
        <f>'All Running Order'!AA41</f>
        <v>0</v>
      </c>
      <c r="Z39" s="11">
        <f>'All Running Order'!AB41</f>
        <v>0</v>
      </c>
      <c r="AA39" s="11">
        <f>'All Running Order'!AC41</f>
        <v>0</v>
      </c>
      <c r="AB39" s="11">
        <f>'All Running Order'!AD41</f>
        <v>0</v>
      </c>
      <c r="AC39" s="11">
        <f>'All Running Order'!AE41</f>
        <v>0</v>
      </c>
      <c r="AD39" s="11">
        <f>'All Running Order'!AF41</f>
        <v>0</v>
      </c>
      <c r="AE39" s="11">
        <f>'All Running Order'!AG41</f>
        <v>0</v>
      </c>
      <c r="AF39" s="11">
        <f>'All Running Order'!AH41</f>
        <v>0</v>
      </c>
      <c r="AG39" s="11">
        <f>'All Running Order'!AI41</f>
        <v>0</v>
      </c>
      <c r="AH39" s="11">
        <f>'All Running Order'!AJ41</f>
        <v>0</v>
      </c>
      <c r="AI39" s="11">
        <f>'All Running Order'!AK41</f>
        <v>0</v>
      </c>
      <c r="AJ39" s="11">
        <f>'All Running Order'!AL41</f>
        <v>2000</v>
      </c>
      <c r="AK39" s="11">
        <f>'All Running Order'!AM41</f>
        <v>0</v>
      </c>
      <c r="AL39" s="11">
        <f>'All Running Order'!AN41</f>
        <v>0</v>
      </c>
      <c r="AM39" s="11">
        <f>'All Running Order'!AO41</f>
        <v>0</v>
      </c>
      <c r="AN39" s="11">
        <f>'All Running Order'!AP41</f>
        <v>0</v>
      </c>
      <c r="AO39" s="11">
        <f>'All Running Order'!AQ41</f>
        <v>0</v>
      </c>
      <c r="AP39" s="11">
        <f>'All Running Order'!AR41</f>
        <v>0</v>
      </c>
      <c r="AQ39" s="11">
        <f>'All Running Order'!AS41</f>
        <v>0</v>
      </c>
      <c r="AR39" s="11">
        <f>'All Running Order'!AT41</f>
        <v>0</v>
      </c>
      <c r="AS39" s="11">
        <f>'All Running Order'!AU41</f>
        <v>0</v>
      </c>
      <c r="AT39" s="11">
        <f>'All Running Order'!AV41</f>
        <v>0</v>
      </c>
      <c r="AU39" s="11">
        <f>'All Running Order'!AW41</f>
        <v>0</v>
      </c>
      <c r="AV39" s="11">
        <f>'All Running Order'!AX41</f>
        <v>2000</v>
      </c>
      <c r="AW39" s="11">
        <f>'All Running Order'!AY41</f>
        <v>0</v>
      </c>
      <c r="AX39" s="11">
        <f>'All Running Order'!AZ41</f>
        <v>0</v>
      </c>
      <c r="AY39" s="11">
        <f>'All Running Order'!BA41</f>
        <v>0</v>
      </c>
      <c r="AZ39" s="11">
        <f>'All Running Order'!BB41</f>
        <v>0</v>
      </c>
      <c r="BA39" s="11">
        <f>'All Running Order'!BC41</f>
        <v>0</v>
      </c>
      <c r="BB39" s="11">
        <f>'All Running Order'!BD41</f>
        <v>0</v>
      </c>
      <c r="BC39" s="11">
        <f>'All Running Order'!BE41</f>
        <v>0</v>
      </c>
      <c r="BD39" s="11">
        <f>'All Running Order'!BF41</f>
        <v>0</v>
      </c>
      <c r="BE39" s="11">
        <f>'All Running Order'!BG41</f>
        <v>0</v>
      </c>
      <c r="BF39" s="11">
        <f>'All Running Order'!BH41</f>
        <v>0</v>
      </c>
      <c r="BG39" s="11">
        <f>'All Running Order'!BI41</f>
        <v>0</v>
      </c>
      <c r="BH39" s="11">
        <f>'All Running Order'!BJ41</f>
        <v>2000</v>
      </c>
      <c r="BI39" s="11">
        <f>'All Running Order'!BK41</f>
        <v>0</v>
      </c>
      <c r="BJ39" s="11">
        <f>'All Running Order'!BL41</f>
        <v>0</v>
      </c>
      <c r="BK39" s="11">
        <f>'All Running Order'!BM41</f>
        <v>0</v>
      </c>
      <c r="BL39" s="11">
        <f>'All Running Order'!BN41</f>
        <v>0</v>
      </c>
      <c r="BM39" s="11">
        <f>'All Running Order'!BO41</f>
        <v>0</v>
      </c>
      <c r="BN39" s="11">
        <f>'All Running Order'!BP41</f>
        <v>0</v>
      </c>
      <c r="BO39" s="11">
        <f>'All Running Order'!BQ41</f>
        <v>0</v>
      </c>
      <c r="BP39" s="11">
        <f>'All Running Order'!BR41</f>
        <v>0</v>
      </c>
      <c r="BQ39" s="11">
        <f>'All Running Order'!BS41</f>
        <v>0</v>
      </c>
      <c r="BR39" s="11">
        <f>'All Running Order'!BT41</f>
        <v>0</v>
      </c>
      <c r="BS39" s="11">
        <f>'All Running Order'!BU41</f>
        <v>0</v>
      </c>
      <c r="BT39" s="11">
        <f>'All Running Order'!BV41</f>
        <v>2000</v>
      </c>
      <c r="BU39" s="11">
        <f>'All Running Order'!BW41</f>
        <v>15</v>
      </c>
      <c r="BV39" s="11">
        <f>'All Running Order'!BX41</f>
        <v>15</v>
      </c>
      <c r="BW39" s="11">
        <f>'All Running Order'!BY41</f>
        <v>15</v>
      </c>
      <c r="BX39" s="11">
        <f>'All Running Order'!BZ41</f>
        <v>15</v>
      </c>
      <c r="BY39" s="11">
        <f>'All Running Order'!CA41</f>
        <v>15</v>
      </c>
      <c r="BZ39" s="11">
        <f>'All Running Order'!CB41</f>
        <v>15</v>
      </c>
      <c r="CA39" s="11">
        <f>'All Running Order'!CC41</f>
        <v>15</v>
      </c>
      <c r="CB39" s="11">
        <f>'All Running Order'!CD41</f>
        <v>15</v>
      </c>
      <c r="CC39" s="11">
        <f>'All Running Order'!CE41</f>
        <v>15</v>
      </c>
      <c r="CD39" s="11">
        <f>'All Running Order'!CF41</f>
        <v>15</v>
      </c>
      <c r="CE39" s="11" t="str">
        <f>'All Running Order'!CG41</f>
        <v>-</v>
      </c>
      <c r="CF39" s="11" t="str">
        <f>'All Running Order'!CH41</f>
        <v/>
      </c>
      <c r="CG39" s="11" t="str">
        <f>'All Running Order'!CI41</f>
        <v>-</v>
      </c>
      <c r="CH39" s="11" t="str">
        <f>'All Running Order'!CJ41</f>
        <v/>
      </c>
      <c r="CI39" s="11" t="str">
        <f>'All Running Order'!CK41</f>
        <v>-</v>
      </c>
      <c r="CJ39" s="11" t="str">
        <f>'All Running Order'!CL41</f>
        <v/>
      </c>
      <c r="CK39" s="11" t="str">
        <f>'All Running Order'!CM41</f>
        <v>-</v>
      </c>
      <c r="CL39" s="11" t="str">
        <f>'All Running Order'!CN41</f>
        <v/>
      </c>
      <c r="CM39" s="11" t="str">
        <f>'All Running Order'!CO41</f>
        <v>-</v>
      </c>
      <c r="CN39" s="11" t="str">
        <f>'All Running Order'!CP41</f>
        <v/>
      </c>
      <c r="CO39" s="11" t="str">
        <f>'All Running Order'!CQ41</f>
        <v>-</v>
      </c>
      <c r="CP39" s="11" t="str">
        <f>'All Running Order'!CR41</f>
        <v/>
      </c>
      <c r="CQ39" s="11" t="str">
        <f>'All Running Order'!CS41</f>
        <v>-</v>
      </c>
      <c r="CR39" s="11" t="str">
        <f>'All Running Order'!CT41</f>
        <v xml:space="preserve"> </v>
      </c>
      <c r="CS39" s="11" t="str">
        <f>'All Running Order'!CU41</f>
        <v>-</v>
      </c>
      <c r="CT39" s="11" t="str">
        <f>'All Running Order'!CV41</f>
        <v xml:space="preserve"> </v>
      </c>
      <c r="CU39" s="11" t="str">
        <f>'All Running Order'!CW41</f>
        <v xml:space="preserve"> </v>
      </c>
    </row>
    <row r="40" spans="1:99" s="2" customFormat="1" x14ac:dyDescent="0.45">
      <c r="A40" s="2" t="str">
        <f t="shared" si="6"/>
        <v xml:space="preserve">0 </v>
      </c>
      <c r="B40" s="11">
        <f>'All Running Order'!B42</f>
        <v>38</v>
      </c>
      <c r="C40" s="20">
        <f>'All Running Order'!C42</f>
        <v>0</v>
      </c>
      <c r="D40" s="20">
        <f>'All Running Order'!D42</f>
        <v>0</v>
      </c>
      <c r="E40" s="20">
        <f>'All Running Order'!E42</f>
        <v>0</v>
      </c>
      <c r="F40" s="11">
        <f>'All Running Order'!F42</f>
        <v>0</v>
      </c>
      <c r="G40" s="11">
        <f>'All Running Order'!G42</f>
        <v>0</v>
      </c>
      <c r="H40" s="11">
        <f>'All Running Order'!I42</f>
        <v>0</v>
      </c>
      <c r="I40" s="11">
        <f>'All Running Order'!J42</f>
        <v>0</v>
      </c>
      <c r="J40" s="11">
        <f>'All Running Order'!K42</f>
        <v>0</v>
      </c>
      <c r="K40" s="11"/>
      <c r="L40" s="11">
        <f>'All Running Order'!N42</f>
        <v>0</v>
      </c>
      <c r="M40" s="11">
        <f>'All Running Order'!O42</f>
        <v>0</v>
      </c>
      <c r="N40" s="11">
        <f>'All Running Order'!P42</f>
        <v>0</v>
      </c>
      <c r="O40" s="11">
        <f>'All Running Order'!Q42</f>
        <v>0</v>
      </c>
      <c r="P40" s="11">
        <f>'All Running Order'!R42</f>
        <v>0</v>
      </c>
      <c r="Q40" s="11">
        <f>'All Running Order'!S42</f>
        <v>0</v>
      </c>
      <c r="R40" s="11">
        <f>'All Running Order'!T42</f>
        <v>0</v>
      </c>
      <c r="S40" s="11">
        <f>'All Running Order'!U42</f>
        <v>0</v>
      </c>
      <c r="T40" s="11">
        <f>'All Running Order'!V42</f>
        <v>0</v>
      </c>
      <c r="U40" s="11">
        <f>'All Running Order'!W42</f>
        <v>0</v>
      </c>
      <c r="V40" s="11">
        <f>'All Running Order'!X42</f>
        <v>0</v>
      </c>
      <c r="W40" s="11">
        <f>'All Running Order'!Y42</f>
        <v>0</v>
      </c>
      <c r="X40" s="11">
        <f>'All Running Order'!Z42</f>
        <v>2000</v>
      </c>
      <c r="Y40" s="11">
        <f>'All Running Order'!AA42</f>
        <v>0</v>
      </c>
      <c r="Z40" s="11">
        <f>'All Running Order'!AB42</f>
        <v>0</v>
      </c>
      <c r="AA40" s="11">
        <f>'All Running Order'!AC42</f>
        <v>0</v>
      </c>
      <c r="AB40" s="11">
        <f>'All Running Order'!AD42</f>
        <v>0</v>
      </c>
      <c r="AC40" s="11">
        <f>'All Running Order'!AE42</f>
        <v>0</v>
      </c>
      <c r="AD40" s="11">
        <f>'All Running Order'!AF42</f>
        <v>0</v>
      </c>
      <c r="AE40" s="11">
        <f>'All Running Order'!AG42</f>
        <v>0</v>
      </c>
      <c r="AF40" s="11">
        <f>'All Running Order'!AH42</f>
        <v>0</v>
      </c>
      <c r="AG40" s="11">
        <f>'All Running Order'!AI42</f>
        <v>0</v>
      </c>
      <c r="AH40" s="11">
        <f>'All Running Order'!AJ42</f>
        <v>0</v>
      </c>
      <c r="AI40" s="11">
        <f>'All Running Order'!AK42</f>
        <v>0</v>
      </c>
      <c r="AJ40" s="11">
        <f>'All Running Order'!AL42</f>
        <v>2000</v>
      </c>
      <c r="AK40" s="11">
        <f>'All Running Order'!AM42</f>
        <v>0</v>
      </c>
      <c r="AL40" s="11">
        <f>'All Running Order'!AN42</f>
        <v>0</v>
      </c>
      <c r="AM40" s="11">
        <f>'All Running Order'!AO42</f>
        <v>0</v>
      </c>
      <c r="AN40" s="11">
        <f>'All Running Order'!AP42</f>
        <v>0</v>
      </c>
      <c r="AO40" s="11">
        <f>'All Running Order'!AQ42</f>
        <v>0</v>
      </c>
      <c r="AP40" s="11">
        <f>'All Running Order'!AR42</f>
        <v>0</v>
      </c>
      <c r="AQ40" s="11">
        <f>'All Running Order'!AS42</f>
        <v>0</v>
      </c>
      <c r="AR40" s="11">
        <f>'All Running Order'!AT42</f>
        <v>0</v>
      </c>
      <c r="AS40" s="11">
        <f>'All Running Order'!AU42</f>
        <v>0</v>
      </c>
      <c r="AT40" s="11">
        <f>'All Running Order'!AV42</f>
        <v>0</v>
      </c>
      <c r="AU40" s="11">
        <f>'All Running Order'!AW42</f>
        <v>0</v>
      </c>
      <c r="AV40" s="11">
        <f>'All Running Order'!AX42</f>
        <v>2000</v>
      </c>
      <c r="AW40" s="11">
        <f>'All Running Order'!AY42</f>
        <v>0</v>
      </c>
      <c r="AX40" s="11">
        <f>'All Running Order'!AZ42</f>
        <v>0</v>
      </c>
      <c r="AY40" s="11">
        <f>'All Running Order'!BA42</f>
        <v>0</v>
      </c>
      <c r="AZ40" s="11">
        <f>'All Running Order'!BB42</f>
        <v>0</v>
      </c>
      <c r="BA40" s="11">
        <f>'All Running Order'!BC42</f>
        <v>0</v>
      </c>
      <c r="BB40" s="11">
        <f>'All Running Order'!BD42</f>
        <v>0</v>
      </c>
      <c r="BC40" s="11">
        <f>'All Running Order'!BE42</f>
        <v>0</v>
      </c>
      <c r="BD40" s="11">
        <f>'All Running Order'!BF42</f>
        <v>0</v>
      </c>
      <c r="BE40" s="11">
        <f>'All Running Order'!BG42</f>
        <v>0</v>
      </c>
      <c r="BF40" s="11">
        <f>'All Running Order'!BH42</f>
        <v>0</v>
      </c>
      <c r="BG40" s="11">
        <f>'All Running Order'!BI42</f>
        <v>0</v>
      </c>
      <c r="BH40" s="11">
        <f>'All Running Order'!BJ42</f>
        <v>2000</v>
      </c>
      <c r="BI40" s="11">
        <f>'All Running Order'!BK42</f>
        <v>0</v>
      </c>
      <c r="BJ40" s="11">
        <f>'All Running Order'!BL42</f>
        <v>0</v>
      </c>
      <c r="BK40" s="11">
        <f>'All Running Order'!BM42</f>
        <v>0</v>
      </c>
      <c r="BL40" s="11">
        <f>'All Running Order'!BN42</f>
        <v>0</v>
      </c>
      <c r="BM40" s="11">
        <f>'All Running Order'!BO42</f>
        <v>0</v>
      </c>
      <c r="BN40" s="11">
        <f>'All Running Order'!BP42</f>
        <v>0</v>
      </c>
      <c r="BO40" s="11">
        <f>'All Running Order'!BQ42</f>
        <v>0</v>
      </c>
      <c r="BP40" s="11">
        <f>'All Running Order'!BR42</f>
        <v>0</v>
      </c>
      <c r="BQ40" s="11">
        <f>'All Running Order'!BS42</f>
        <v>0</v>
      </c>
      <c r="BR40" s="11">
        <f>'All Running Order'!BT42</f>
        <v>0</v>
      </c>
      <c r="BS40" s="11">
        <f>'All Running Order'!BU42</f>
        <v>0</v>
      </c>
      <c r="BT40" s="11">
        <f>'All Running Order'!BV42</f>
        <v>2000</v>
      </c>
      <c r="BU40" s="11">
        <f>'All Running Order'!BW42</f>
        <v>15</v>
      </c>
      <c r="BV40" s="11">
        <f>'All Running Order'!BX42</f>
        <v>15</v>
      </c>
      <c r="BW40" s="11">
        <f>'All Running Order'!BY42</f>
        <v>15</v>
      </c>
      <c r="BX40" s="11">
        <f>'All Running Order'!BZ42</f>
        <v>15</v>
      </c>
      <c r="BY40" s="11">
        <f>'All Running Order'!CA42</f>
        <v>15</v>
      </c>
      <c r="BZ40" s="11">
        <f>'All Running Order'!CB42</f>
        <v>15</v>
      </c>
      <c r="CA40" s="11">
        <f>'All Running Order'!CC42</f>
        <v>15</v>
      </c>
      <c r="CB40" s="11">
        <f>'All Running Order'!CD42</f>
        <v>15</v>
      </c>
      <c r="CC40" s="11">
        <f>'All Running Order'!CE42</f>
        <v>15</v>
      </c>
      <c r="CD40" s="11">
        <f>'All Running Order'!CF42</f>
        <v>15</v>
      </c>
      <c r="CE40" s="11" t="str">
        <f>'All Running Order'!CG42</f>
        <v>-</v>
      </c>
      <c r="CF40" s="11" t="str">
        <f>'All Running Order'!CH42</f>
        <v/>
      </c>
      <c r="CG40" s="11" t="str">
        <f>'All Running Order'!CI42</f>
        <v>-</v>
      </c>
      <c r="CH40" s="11" t="str">
        <f>'All Running Order'!CJ42</f>
        <v/>
      </c>
      <c r="CI40" s="11" t="str">
        <f>'All Running Order'!CK42</f>
        <v>-</v>
      </c>
      <c r="CJ40" s="11" t="str">
        <f>'All Running Order'!CL42</f>
        <v/>
      </c>
      <c r="CK40" s="11" t="str">
        <f>'All Running Order'!CM42</f>
        <v>-</v>
      </c>
      <c r="CL40" s="11" t="str">
        <f>'All Running Order'!CN42</f>
        <v/>
      </c>
      <c r="CM40" s="11" t="str">
        <f>'All Running Order'!CO42</f>
        <v>-</v>
      </c>
      <c r="CN40" s="11" t="str">
        <f>'All Running Order'!CP42</f>
        <v/>
      </c>
      <c r="CO40" s="11" t="str">
        <f>'All Running Order'!CQ42</f>
        <v>-</v>
      </c>
      <c r="CP40" s="11" t="str">
        <f>'All Running Order'!CR42</f>
        <v/>
      </c>
      <c r="CQ40" s="11" t="str">
        <f>'All Running Order'!CS42</f>
        <v>-</v>
      </c>
      <c r="CR40" s="11" t="str">
        <f>'All Running Order'!CT42</f>
        <v xml:space="preserve"> </v>
      </c>
      <c r="CS40" s="11" t="str">
        <f>'All Running Order'!CU42</f>
        <v>-</v>
      </c>
      <c r="CT40" s="11" t="str">
        <f>'All Running Order'!CV42</f>
        <v xml:space="preserve"> </v>
      </c>
      <c r="CU40" s="11" t="str">
        <f>'All Running Order'!CW42</f>
        <v xml:space="preserve"> </v>
      </c>
    </row>
    <row r="41" spans="1:99" s="2" customFormat="1" x14ac:dyDescent="0.45">
      <c r="A41" s="2" t="str">
        <f t="shared" si="6"/>
        <v xml:space="preserve">0 </v>
      </c>
      <c r="B41" s="11">
        <f>'All Running Order'!B43</f>
        <v>39</v>
      </c>
      <c r="C41" s="20">
        <f>'All Running Order'!C43</f>
        <v>0</v>
      </c>
      <c r="D41" s="20">
        <f>'All Running Order'!D43</f>
        <v>0</v>
      </c>
      <c r="E41" s="20">
        <f>'All Running Order'!E43</f>
        <v>0</v>
      </c>
      <c r="F41" s="11">
        <f>'All Running Order'!F43</f>
        <v>0</v>
      </c>
      <c r="G41" s="11">
        <f>'All Running Order'!G43</f>
        <v>0</v>
      </c>
      <c r="H41" s="11">
        <f>'All Running Order'!I43</f>
        <v>0</v>
      </c>
      <c r="I41" s="11">
        <f>'All Running Order'!J43</f>
        <v>0</v>
      </c>
      <c r="J41" s="11">
        <f>'All Running Order'!K43</f>
        <v>0</v>
      </c>
      <c r="K41" s="11"/>
      <c r="L41" s="11">
        <f>'All Running Order'!N43</f>
        <v>0</v>
      </c>
      <c r="M41" s="11">
        <f>'All Running Order'!O43</f>
        <v>0</v>
      </c>
      <c r="N41" s="11">
        <f>'All Running Order'!P43</f>
        <v>0</v>
      </c>
      <c r="O41" s="11">
        <f>'All Running Order'!Q43</f>
        <v>0</v>
      </c>
      <c r="P41" s="11">
        <f>'All Running Order'!R43</f>
        <v>0</v>
      </c>
      <c r="Q41" s="11">
        <f>'All Running Order'!S43</f>
        <v>0</v>
      </c>
      <c r="R41" s="11">
        <f>'All Running Order'!T43</f>
        <v>0</v>
      </c>
      <c r="S41" s="11">
        <f>'All Running Order'!U43</f>
        <v>0</v>
      </c>
      <c r="T41" s="11">
        <f>'All Running Order'!V43</f>
        <v>0</v>
      </c>
      <c r="U41" s="11">
        <f>'All Running Order'!W43</f>
        <v>0</v>
      </c>
      <c r="V41" s="11">
        <f>'All Running Order'!X43</f>
        <v>0</v>
      </c>
      <c r="W41" s="11">
        <f>'All Running Order'!Y43</f>
        <v>0</v>
      </c>
      <c r="X41" s="11">
        <f>'All Running Order'!Z43</f>
        <v>2000</v>
      </c>
      <c r="Y41" s="11">
        <f>'All Running Order'!AA43</f>
        <v>0</v>
      </c>
      <c r="Z41" s="11">
        <f>'All Running Order'!AB43</f>
        <v>0</v>
      </c>
      <c r="AA41" s="11">
        <f>'All Running Order'!AC43</f>
        <v>0</v>
      </c>
      <c r="AB41" s="11">
        <f>'All Running Order'!AD43</f>
        <v>0</v>
      </c>
      <c r="AC41" s="11">
        <f>'All Running Order'!AE43</f>
        <v>0</v>
      </c>
      <c r="AD41" s="11">
        <f>'All Running Order'!AF43</f>
        <v>0</v>
      </c>
      <c r="AE41" s="11">
        <f>'All Running Order'!AG43</f>
        <v>0</v>
      </c>
      <c r="AF41" s="11">
        <f>'All Running Order'!AH43</f>
        <v>0</v>
      </c>
      <c r="AG41" s="11">
        <f>'All Running Order'!AI43</f>
        <v>0</v>
      </c>
      <c r="AH41" s="11">
        <f>'All Running Order'!AJ43</f>
        <v>0</v>
      </c>
      <c r="AI41" s="11">
        <f>'All Running Order'!AK43</f>
        <v>0</v>
      </c>
      <c r="AJ41" s="11">
        <f>'All Running Order'!AL43</f>
        <v>2000</v>
      </c>
      <c r="AK41" s="11">
        <f>'All Running Order'!AM43</f>
        <v>0</v>
      </c>
      <c r="AL41" s="11">
        <f>'All Running Order'!AN43</f>
        <v>0</v>
      </c>
      <c r="AM41" s="11">
        <f>'All Running Order'!AO43</f>
        <v>0</v>
      </c>
      <c r="AN41" s="11">
        <f>'All Running Order'!AP43</f>
        <v>0</v>
      </c>
      <c r="AO41" s="11">
        <f>'All Running Order'!AQ43</f>
        <v>0</v>
      </c>
      <c r="AP41" s="11">
        <f>'All Running Order'!AR43</f>
        <v>0</v>
      </c>
      <c r="AQ41" s="11">
        <f>'All Running Order'!AS43</f>
        <v>0</v>
      </c>
      <c r="AR41" s="11">
        <f>'All Running Order'!AT43</f>
        <v>0</v>
      </c>
      <c r="AS41" s="11">
        <f>'All Running Order'!AU43</f>
        <v>0</v>
      </c>
      <c r="AT41" s="11">
        <f>'All Running Order'!AV43</f>
        <v>0</v>
      </c>
      <c r="AU41" s="11">
        <f>'All Running Order'!AW43</f>
        <v>0</v>
      </c>
      <c r="AV41" s="11">
        <f>'All Running Order'!AX43</f>
        <v>2000</v>
      </c>
      <c r="AW41" s="11">
        <f>'All Running Order'!AY43</f>
        <v>0</v>
      </c>
      <c r="AX41" s="11">
        <f>'All Running Order'!AZ43</f>
        <v>0</v>
      </c>
      <c r="AY41" s="11">
        <f>'All Running Order'!BA43</f>
        <v>0</v>
      </c>
      <c r="AZ41" s="11">
        <f>'All Running Order'!BB43</f>
        <v>0</v>
      </c>
      <c r="BA41" s="11">
        <f>'All Running Order'!BC43</f>
        <v>0</v>
      </c>
      <c r="BB41" s="11">
        <f>'All Running Order'!BD43</f>
        <v>0</v>
      </c>
      <c r="BC41" s="11">
        <f>'All Running Order'!BE43</f>
        <v>0</v>
      </c>
      <c r="BD41" s="11">
        <f>'All Running Order'!BF43</f>
        <v>0</v>
      </c>
      <c r="BE41" s="11">
        <f>'All Running Order'!BG43</f>
        <v>0</v>
      </c>
      <c r="BF41" s="11">
        <f>'All Running Order'!BH43</f>
        <v>0</v>
      </c>
      <c r="BG41" s="11">
        <f>'All Running Order'!BI43</f>
        <v>0</v>
      </c>
      <c r="BH41" s="11">
        <f>'All Running Order'!BJ43</f>
        <v>2000</v>
      </c>
      <c r="BI41" s="11">
        <f>'All Running Order'!BK43</f>
        <v>0</v>
      </c>
      <c r="BJ41" s="11">
        <f>'All Running Order'!BL43</f>
        <v>0</v>
      </c>
      <c r="BK41" s="11">
        <f>'All Running Order'!BM43</f>
        <v>0</v>
      </c>
      <c r="BL41" s="11">
        <f>'All Running Order'!BN43</f>
        <v>0</v>
      </c>
      <c r="BM41" s="11">
        <f>'All Running Order'!BO43</f>
        <v>0</v>
      </c>
      <c r="BN41" s="11">
        <f>'All Running Order'!BP43</f>
        <v>0</v>
      </c>
      <c r="BO41" s="11">
        <f>'All Running Order'!BQ43</f>
        <v>0</v>
      </c>
      <c r="BP41" s="11">
        <f>'All Running Order'!BR43</f>
        <v>0</v>
      </c>
      <c r="BQ41" s="11">
        <f>'All Running Order'!BS43</f>
        <v>0</v>
      </c>
      <c r="BR41" s="11">
        <f>'All Running Order'!BT43</f>
        <v>0</v>
      </c>
      <c r="BS41" s="11">
        <f>'All Running Order'!BU43</f>
        <v>0</v>
      </c>
      <c r="BT41" s="11">
        <f>'All Running Order'!BV43</f>
        <v>2000</v>
      </c>
      <c r="BU41" s="11">
        <f>'All Running Order'!BW43</f>
        <v>15</v>
      </c>
      <c r="BV41" s="11">
        <f>'All Running Order'!BX43</f>
        <v>15</v>
      </c>
      <c r="BW41" s="11">
        <f>'All Running Order'!BY43</f>
        <v>15</v>
      </c>
      <c r="BX41" s="11">
        <f>'All Running Order'!BZ43</f>
        <v>15</v>
      </c>
      <c r="BY41" s="11">
        <f>'All Running Order'!CA43</f>
        <v>15</v>
      </c>
      <c r="BZ41" s="11">
        <f>'All Running Order'!CB43</f>
        <v>15</v>
      </c>
      <c r="CA41" s="11">
        <f>'All Running Order'!CC43</f>
        <v>15</v>
      </c>
      <c r="CB41" s="11">
        <f>'All Running Order'!CD43</f>
        <v>15</v>
      </c>
      <c r="CC41" s="11">
        <f>'All Running Order'!CE43</f>
        <v>15</v>
      </c>
      <c r="CD41" s="11">
        <f>'All Running Order'!CF43</f>
        <v>15</v>
      </c>
      <c r="CE41" s="11" t="str">
        <f>'All Running Order'!CG43</f>
        <v>-</v>
      </c>
      <c r="CF41" s="11" t="str">
        <f>'All Running Order'!CH43</f>
        <v/>
      </c>
      <c r="CG41" s="11" t="str">
        <f>'All Running Order'!CI43</f>
        <v>-</v>
      </c>
      <c r="CH41" s="11" t="str">
        <f>'All Running Order'!CJ43</f>
        <v/>
      </c>
      <c r="CI41" s="11" t="str">
        <f>'All Running Order'!CK43</f>
        <v>-</v>
      </c>
      <c r="CJ41" s="11" t="str">
        <f>'All Running Order'!CL43</f>
        <v/>
      </c>
      <c r="CK41" s="11" t="str">
        <f>'All Running Order'!CM43</f>
        <v>-</v>
      </c>
      <c r="CL41" s="11" t="str">
        <f>'All Running Order'!CN43</f>
        <v/>
      </c>
      <c r="CM41" s="11" t="str">
        <f>'All Running Order'!CO43</f>
        <v>-</v>
      </c>
      <c r="CN41" s="11" t="str">
        <f>'All Running Order'!CP43</f>
        <v/>
      </c>
      <c r="CO41" s="11" t="str">
        <f>'All Running Order'!CQ43</f>
        <v>-</v>
      </c>
      <c r="CP41" s="11" t="str">
        <f>'All Running Order'!CR43</f>
        <v/>
      </c>
      <c r="CQ41" s="11" t="str">
        <f>'All Running Order'!CS43</f>
        <v>-</v>
      </c>
      <c r="CR41" s="11" t="str">
        <f>'All Running Order'!CT43</f>
        <v xml:space="preserve"> </v>
      </c>
      <c r="CS41" s="11" t="str">
        <f>'All Running Order'!CU43</f>
        <v>-</v>
      </c>
      <c r="CT41" s="11" t="str">
        <f>'All Running Order'!CV43</f>
        <v xml:space="preserve"> </v>
      </c>
      <c r="CU41" s="11" t="str">
        <f>'All Running Order'!CW43</f>
        <v xml:space="preserve"> </v>
      </c>
    </row>
    <row r="42" spans="1:99" s="2" customFormat="1" x14ac:dyDescent="0.45">
      <c r="A42" s="2" t="str">
        <f t="shared" si="6"/>
        <v xml:space="preserve">0 </v>
      </c>
      <c r="B42" s="11">
        <f>'All Running Order'!B44</f>
        <v>40</v>
      </c>
      <c r="C42" s="20">
        <f>'All Running Order'!C44</f>
        <v>0</v>
      </c>
      <c r="D42" s="20">
        <f>'All Running Order'!D44</f>
        <v>0</v>
      </c>
      <c r="E42" s="20">
        <f>'All Running Order'!E44</f>
        <v>0</v>
      </c>
      <c r="F42" s="11">
        <f>'All Running Order'!F44</f>
        <v>0</v>
      </c>
      <c r="G42" s="11">
        <f>'All Running Order'!G44</f>
        <v>0</v>
      </c>
      <c r="H42" s="11">
        <f>'All Running Order'!I44</f>
        <v>0</v>
      </c>
      <c r="I42" s="11">
        <f>'All Running Order'!J44</f>
        <v>0</v>
      </c>
      <c r="J42" s="11">
        <f>'All Running Order'!K44</f>
        <v>0</v>
      </c>
      <c r="K42" s="11"/>
      <c r="L42" s="11">
        <f>'All Running Order'!N44</f>
        <v>0</v>
      </c>
      <c r="M42" s="11">
        <f>'All Running Order'!O44</f>
        <v>0</v>
      </c>
      <c r="N42" s="11">
        <f>'All Running Order'!P44</f>
        <v>0</v>
      </c>
      <c r="O42" s="11">
        <f>'All Running Order'!Q44</f>
        <v>0</v>
      </c>
      <c r="P42" s="11">
        <f>'All Running Order'!R44</f>
        <v>0</v>
      </c>
      <c r="Q42" s="11">
        <f>'All Running Order'!S44</f>
        <v>0</v>
      </c>
      <c r="R42" s="11">
        <f>'All Running Order'!T44</f>
        <v>0</v>
      </c>
      <c r="S42" s="11">
        <f>'All Running Order'!U44</f>
        <v>0</v>
      </c>
      <c r="T42" s="11">
        <f>'All Running Order'!V44</f>
        <v>0</v>
      </c>
      <c r="U42" s="11">
        <f>'All Running Order'!W44</f>
        <v>0</v>
      </c>
      <c r="V42" s="11">
        <f>'All Running Order'!X44</f>
        <v>0</v>
      </c>
      <c r="W42" s="11">
        <f>'All Running Order'!Y44</f>
        <v>0</v>
      </c>
      <c r="X42" s="11">
        <f>'All Running Order'!Z44</f>
        <v>2000</v>
      </c>
      <c r="Y42" s="11">
        <f>'All Running Order'!AA44</f>
        <v>0</v>
      </c>
      <c r="Z42" s="11">
        <f>'All Running Order'!AB44</f>
        <v>0</v>
      </c>
      <c r="AA42" s="11">
        <f>'All Running Order'!AC44</f>
        <v>0</v>
      </c>
      <c r="AB42" s="11">
        <f>'All Running Order'!AD44</f>
        <v>0</v>
      </c>
      <c r="AC42" s="11">
        <f>'All Running Order'!AE44</f>
        <v>0</v>
      </c>
      <c r="AD42" s="11">
        <f>'All Running Order'!AF44</f>
        <v>0</v>
      </c>
      <c r="AE42" s="11">
        <f>'All Running Order'!AG44</f>
        <v>0</v>
      </c>
      <c r="AF42" s="11">
        <f>'All Running Order'!AH44</f>
        <v>0</v>
      </c>
      <c r="AG42" s="11">
        <f>'All Running Order'!AI44</f>
        <v>0</v>
      </c>
      <c r="AH42" s="11">
        <f>'All Running Order'!AJ44</f>
        <v>0</v>
      </c>
      <c r="AI42" s="11">
        <f>'All Running Order'!AK44</f>
        <v>0</v>
      </c>
      <c r="AJ42" s="11">
        <f>'All Running Order'!AL44</f>
        <v>2000</v>
      </c>
      <c r="AK42" s="11">
        <f>'All Running Order'!AM44</f>
        <v>0</v>
      </c>
      <c r="AL42" s="11">
        <f>'All Running Order'!AN44</f>
        <v>0</v>
      </c>
      <c r="AM42" s="11">
        <f>'All Running Order'!AO44</f>
        <v>0</v>
      </c>
      <c r="AN42" s="11">
        <f>'All Running Order'!AP44</f>
        <v>0</v>
      </c>
      <c r="AO42" s="11">
        <f>'All Running Order'!AQ44</f>
        <v>0</v>
      </c>
      <c r="AP42" s="11">
        <f>'All Running Order'!AR44</f>
        <v>0</v>
      </c>
      <c r="AQ42" s="11">
        <f>'All Running Order'!AS44</f>
        <v>0</v>
      </c>
      <c r="AR42" s="11">
        <f>'All Running Order'!AT44</f>
        <v>0</v>
      </c>
      <c r="AS42" s="11">
        <f>'All Running Order'!AU44</f>
        <v>0</v>
      </c>
      <c r="AT42" s="11">
        <f>'All Running Order'!AV44</f>
        <v>0</v>
      </c>
      <c r="AU42" s="11">
        <f>'All Running Order'!AW44</f>
        <v>0</v>
      </c>
      <c r="AV42" s="11">
        <f>'All Running Order'!AX44</f>
        <v>2000</v>
      </c>
      <c r="AW42" s="11">
        <f>'All Running Order'!AY44</f>
        <v>0</v>
      </c>
      <c r="AX42" s="11">
        <f>'All Running Order'!AZ44</f>
        <v>0</v>
      </c>
      <c r="AY42" s="11">
        <f>'All Running Order'!BA44</f>
        <v>0</v>
      </c>
      <c r="AZ42" s="11">
        <f>'All Running Order'!BB44</f>
        <v>0</v>
      </c>
      <c r="BA42" s="11">
        <f>'All Running Order'!BC44</f>
        <v>0</v>
      </c>
      <c r="BB42" s="11">
        <f>'All Running Order'!BD44</f>
        <v>0</v>
      </c>
      <c r="BC42" s="11">
        <f>'All Running Order'!BE44</f>
        <v>0</v>
      </c>
      <c r="BD42" s="11">
        <f>'All Running Order'!BF44</f>
        <v>0</v>
      </c>
      <c r="BE42" s="11">
        <f>'All Running Order'!BG44</f>
        <v>0</v>
      </c>
      <c r="BF42" s="11">
        <f>'All Running Order'!BH44</f>
        <v>0</v>
      </c>
      <c r="BG42" s="11">
        <f>'All Running Order'!BI44</f>
        <v>0</v>
      </c>
      <c r="BH42" s="11">
        <f>'All Running Order'!BJ44</f>
        <v>2000</v>
      </c>
      <c r="BI42" s="11">
        <f>'All Running Order'!BK44</f>
        <v>0</v>
      </c>
      <c r="BJ42" s="11">
        <f>'All Running Order'!BL44</f>
        <v>0</v>
      </c>
      <c r="BK42" s="11">
        <f>'All Running Order'!BM44</f>
        <v>0</v>
      </c>
      <c r="BL42" s="11">
        <f>'All Running Order'!BN44</f>
        <v>0</v>
      </c>
      <c r="BM42" s="11">
        <f>'All Running Order'!BO44</f>
        <v>0</v>
      </c>
      <c r="BN42" s="11">
        <f>'All Running Order'!BP44</f>
        <v>0</v>
      </c>
      <c r="BO42" s="11">
        <f>'All Running Order'!BQ44</f>
        <v>0</v>
      </c>
      <c r="BP42" s="11">
        <f>'All Running Order'!BR44</f>
        <v>0</v>
      </c>
      <c r="BQ42" s="11">
        <f>'All Running Order'!BS44</f>
        <v>0</v>
      </c>
      <c r="BR42" s="11">
        <f>'All Running Order'!BT44</f>
        <v>0</v>
      </c>
      <c r="BS42" s="11">
        <f>'All Running Order'!BU44</f>
        <v>0</v>
      </c>
      <c r="BT42" s="11">
        <f>'All Running Order'!BV44</f>
        <v>2000</v>
      </c>
      <c r="BU42" s="11">
        <f>'All Running Order'!BW44</f>
        <v>15</v>
      </c>
      <c r="BV42" s="11">
        <f>'All Running Order'!BX44</f>
        <v>15</v>
      </c>
      <c r="BW42" s="11">
        <f>'All Running Order'!BY44</f>
        <v>15</v>
      </c>
      <c r="BX42" s="11">
        <f>'All Running Order'!BZ44</f>
        <v>15</v>
      </c>
      <c r="BY42" s="11">
        <f>'All Running Order'!CA44</f>
        <v>15</v>
      </c>
      <c r="BZ42" s="11">
        <f>'All Running Order'!CB44</f>
        <v>15</v>
      </c>
      <c r="CA42" s="11">
        <f>'All Running Order'!CC44</f>
        <v>15</v>
      </c>
      <c r="CB42" s="11">
        <f>'All Running Order'!CD44</f>
        <v>15</v>
      </c>
      <c r="CC42" s="11">
        <f>'All Running Order'!CE44</f>
        <v>15</v>
      </c>
      <c r="CD42" s="11">
        <f>'All Running Order'!CF44</f>
        <v>15</v>
      </c>
      <c r="CE42" s="11" t="str">
        <f>'All Running Order'!CG44</f>
        <v>-</v>
      </c>
      <c r="CF42" s="11" t="str">
        <f>'All Running Order'!CH44</f>
        <v/>
      </c>
      <c r="CG42" s="11" t="str">
        <f>'All Running Order'!CI44</f>
        <v>-</v>
      </c>
      <c r="CH42" s="11" t="str">
        <f>'All Running Order'!CJ44</f>
        <v/>
      </c>
      <c r="CI42" s="11" t="str">
        <f>'All Running Order'!CK44</f>
        <v>-</v>
      </c>
      <c r="CJ42" s="11" t="str">
        <f>'All Running Order'!CL44</f>
        <v/>
      </c>
      <c r="CK42" s="11" t="str">
        <f>'All Running Order'!CM44</f>
        <v>-</v>
      </c>
      <c r="CL42" s="11" t="str">
        <f>'All Running Order'!CN44</f>
        <v/>
      </c>
      <c r="CM42" s="11" t="str">
        <f>'All Running Order'!CO44</f>
        <v>-</v>
      </c>
      <c r="CN42" s="11" t="str">
        <f>'All Running Order'!CP44</f>
        <v/>
      </c>
      <c r="CO42" s="11" t="str">
        <f>'All Running Order'!CQ44</f>
        <v>-</v>
      </c>
      <c r="CP42" s="11" t="str">
        <f>'All Running Order'!CR44</f>
        <v/>
      </c>
      <c r="CQ42" s="11" t="str">
        <f>'All Running Order'!CS44</f>
        <v>-</v>
      </c>
      <c r="CR42" s="11" t="str">
        <f>'All Running Order'!CT44</f>
        <v xml:space="preserve"> </v>
      </c>
      <c r="CS42" s="11" t="str">
        <f>'All Running Order'!CU44</f>
        <v>-</v>
      </c>
      <c r="CT42" s="11" t="str">
        <f>'All Running Order'!CV44</f>
        <v xml:space="preserve"> </v>
      </c>
      <c r="CU42" s="11" t="str">
        <f>'All Running Order'!CW44</f>
        <v xml:space="preserve"> </v>
      </c>
    </row>
    <row r="43" spans="1:99" s="2" customFormat="1" x14ac:dyDescent="0.45">
      <c r="A43" s="2" t="str">
        <f t="shared" si="6"/>
        <v xml:space="preserve">0 </v>
      </c>
      <c r="B43" s="11">
        <f>'All Running Order'!B45</f>
        <v>41</v>
      </c>
      <c r="C43" s="20">
        <f>'All Running Order'!C45</f>
        <v>0</v>
      </c>
      <c r="D43" s="20">
        <f>'All Running Order'!D45</f>
        <v>0</v>
      </c>
      <c r="E43" s="20">
        <f>'All Running Order'!E45</f>
        <v>0</v>
      </c>
      <c r="F43" s="11">
        <f>'All Running Order'!F45</f>
        <v>0</v>
      </c>
      <c r="G43" s="11">
        <f>'All Running Order'!G45</f>
        <v>0</v>
      </c>
      <c r="H43" s="11">
        <f>'All Running Order'!I45</f>
        <v>0</v>
      </c>
      <c r="I43" s="11">
        <f>'All Running Order'!J45</f>
        <v>0</v>
      </c>
      <c r="J43" s="11">
        <f>'All Running Order'!K45</f>
        <v>0</v>
      </c>
      <c r="K43" s="11"/>
      <c r="L43" s="11">
        <f>'All Running Order'!N45</f>
        <v>0</v>
      </c>
      <c r="M43" s="11">
        <f>'All Running Order'!O45</f>
        <v>0</v>
      </c>
      <c r="N43" s="11">
        <f>'All Running Order'!P45</f>
        <v>0</v>
      </c>
      <c r="O43" s="11">
        <f>'All Running Order'!Q45</f>
        <v>0</v>
      </c>
      <c r="P43" s="11">
        <f>'All Running Order'!R45</f>
        <v>0</v>
      </c>
      <c r="Q43" s="11">
        <f>'All Running Order'!S45</f>
        <v>0</v>
      </c>
      <c r="R43" s="11">
        <f>'All Running Order'!T45</f>
        <v>0</v>
      </c>
      <c r="S43" s="11">
        <f>'All Running Order'!U45</f>
        <v>0</v>
      </c>
      <c r="T43" s="11">
        <f>'All Running Order'!V45</f>
        <v>0</v>
      </c>
      <c r="U43" s="11">
        <f>'All Running Order'!W45</f>
        <v>0</v>
      </c>
      <c r="V43" s="11">
        <f>'All Running Order'!X45</f>
        <v>0</v>
      </c>
      <c r="W43" s="11">
        <f>'All Running Order'!Y45</f>
        <v>0</v>
      </c>
      <c r="X43" s="11">
        <f>'All Running Order'!Z45</f>
        <v>2000</v>
      </c>
      <c r="Y43" s="11">
        <f>'All Running Order'!AA45</f>
        <v>0</v>
      </c>
      <c r="Z43" s="11">
        <f>'All Running Order'!AB45</f>
        <v>0</v>
      </c>
      <c r="AA43" s="11">
        <f>'All Running Order'!AC45</f>
        <v>0</v>
      </c>
      <c r="AB43" s="11">
        <f>'All Running Order'!AD45</f>
        <v>0</v>
      </c>
      <c r="AC43" s="11">
        <f>'All Running Order'!AE45</f>
        <v>0</v>
      </c>
      <c r="AD43" s="11">
        <f>'All Running Order'!AF45</f>
        <v>0</v>
      </c>
      <c r="AE43" s="11">
        <f>'All Running Order'!AG45</f>
        <v>0</v>
      </c>
      <c r="AF43" s="11">
        <f>'All Running Order'!AH45</f>
        <v>0</v>
      </c>
      <c r="AG43" s="11">
        <f>'All Running Order'!AI45</f>
        <v>0</v>
      </c>
      <c r="AH43" s="11">
        <f>'All Running Order'!AJ45</f>
        <v>0</v>
      </c>
      <c r="AI43" s="11">
        <f>'All Running Order'!AK45</f>
        <v>0</v>
      </c>
      <c r="AJ43" s="11">
        <f>'All Running Order'!AL45</f>
        <v>2000</v>
      </c>
      <c r="AK43" s="11">
        <f>'All Running Order'!AM45</f>
        <v>0</v>
      </c>
      <c r="AL43" s="11">
        <f>'All Running Order'!AN45</f>
        <v>0</v>
      </c>
      <c r="AM43" s="11">
        <f>'All Running Order'!AO45</f>
        <v>0</v>
      </c>
      <c r="AN43" s="11">
        <f>'All Running Order'!AP45</f>
        <v>0</v>
      </c>
      <c r="AO43" s="11">
        <f>'All Running Order'!AQ45</f>
        <v>0</v>
      </c>
      <c r="AP43" s="11">
        <f>'All Running Order'!AR45</f>
        <v>0</v>
      </c>
      <c r="AQ43" s="11">
        <f>'All Running Order'!AS45</f>
        <v>0</v>
      </c>
      <c r="AR43" s="11">
        <f>'All Running Order'!AT45</f>
        <v>0</v>
      </c>
      <c r="AS43" s="11">
        <f>'All Running Order'!AU45</f>
        <v>0</v>
      </c>
      <c r="AT43" s="11">
        <f>'All Running Order'!AV45</f>
        <v>0</v>
      </c>
      <c r="AU43" s="11">
        <f>'All Running Order'!AW45</f>
        <v>0</v>
      </c>
      <c r="AV43" s="11">
        <f>'All Running Order'!AX45</f>
        <v>2000</v>
      </c>
      <c r="AW43" s="11">
        <f>'All Running Order'!AY45</f>
        <v>0</v>
      </c>
      <c r="AX43" s="11">
        <f>'All Running Order'!AZ45</f>
        <v>0</v>
      </c>
      <c r="AY43" s="11">
        <f>'All Running Order'!BA45</f>
        <v>0</v>
      </c>
      <c r="AZ43" s="11">
        <f>'All Running Order'!BB45</f>
        <v>0</v>
      </c>
      <c r="BA43" s="11">
        <f>'All Running Order'!BC45</f>
        <v>0</v>
      </c>
      <c r="BB43" s="11">
        <f>'All Running Order'!BD45</f>
        <v>0</v>
      </c>
      <c r="BC43" s="11">
        <f>'All Running Order'!BE45</f>
        <v>0</v>
      </c>
      <c r="BD43" s="11">
        <f>'All Running Order'!BF45</f>
        <v>0</v>
      </c>
      <c r="BE43" s="11">
        <f>'All Running Order'!BG45</f>
        <v>0</v>
      </c>
      <c r="BF43" s="11">
        <f>'All Running Order'!BH45</f>
        <v>0</v>
      </c>
      <c r="BG43" s="11">
        <f>'All Running Order'!BI45</f>
        <v>0</v>
      </c>
      <c r="BH43" s="11">
        <f>'All Running Order'!BJ45</f>
        <v>2000</v>
      </c>
      <c r="BI43" s="11">
        <f>'All Running Order'!BK45</f>
        <v>0</v>
      </c>
      <c r="BJ43" s="11">
        <f>'All Running Order'!BL45</f>
        <v>0</v>
      </c>
      <c r="BK43" s="11">
        <f>'All Running Order'!BM45</f>
        <v>0</v>
      </c>
      <c r="BL43" s="11">
        <f>'All Running Order'!BN45</f>
        <v>0</v>
      </c>
      <c r="BM43" s="11">
        <f>'All Running Order'!BO45</f>
        <v>0</v>
      </c>
      <c r="BN43" s="11">
        <f>'All Running Order'!BP45</f>
        <v>0</v>
      </c>
      <c r="BO43" s="11">
        <f>'All Running Order'!BQ45</f>
        <v>0</v>
      </c>
      <c r="BP43" s="11">
        <f>'All Running Order'!BR45</f>
        <v>0</v>
      </c>
      <c r="BQ43" s="11">
        <f>'All Running Order'!BS45</f>
        <v>0</v>
      </c>
      <c r="BR43" s="11">
        <f>'All Running Order'!BT45</f>
        <v>0</v>
      </c>
      <c r="BS43" s="11">
        <f>'All Running Order'!BU45</f>
        <v>0</v>
      </c>
      <c r="BT43" s="11">
        <f>'All Running Order'!BV45</f>
        <v>2000</v>
      </c>
      <c r="BU43" s="11">
        <f>'All Running Order'!BW45</f>
        <v>15</v>
      </c>
      <c r="BV43" s="11">
        <f>'All Running Order'!BX45</f>
        <v>15</v>
      </c>
      <c r="BW43" s="11">
        <f>'All Running Order'!BY45</f>
        <v>15</v>
      </c>
      <c r="BX43" s="11">
        <f>'All Running Order'!BZ45</f>
        <v>15</v>
      </c>
      <c r="BY43" s="11">
        <f>'All Running Order'!CA45</f>
        <v>15</v>
      </c>
      <c r="BZ43" s="11">
        <f>'All Running Order'!CB45</f>
        <v>15</v>
      </c>
      <c r="CA43" s="11">
        <f>'All Running Order'!CC45</f>
        <v>15</v>
      </c>
      <c r="CB43" s="11">
        <f>'All Running Order'!CD45</f>
        <v>15</v>
      </c>
      <c r="CC43" s="11">
        <f>'All Running Order'!CE45</f>
        <v>15</v>
      </c>
      <c r="CD43" s="11">
        <f>'All Running Order'!CF45</f>
        <v>15</v>
      </c>
      <c r="CE43" s="11" t="str">
        <f>'All Running Order'!CG45</f>
        <v>-</v>
      </c>
      <c r="CF43" s="11" t="str">
        <f>'All Running Order'!CH45</f>
        <v/>
      </c>
      <c r="CG43" s="11" t="str">
        <f>'All Running Order'!CI45</f>
        <v>-</v>
      </c>
      <c r="CH43" s="11" t="str">
        <f>'All Running Order'!CJ45</f>
        <v/>
      </c>
      <c r="CI43" s="11" t="str">
        <f>'All Running Order'!CK45</f>
        <v>-</v>
      </c>
      <c r="CJ43" s="11" t="str">
        <f>'All Running Order'!CL45</f>
        <v/>
      </c>
      <c r="CK43" s="11" t="str">
        <f>'All Running Order'!CM45</f>
        <v>-</v>
      </c>
      <c r="CL43" s="11" t="str">
        <f>'All Running Order'!CN45</f>
        <v/>
      </c>
      <c r="CM43" s="11" t="str">
        <f>'All Running Order'!CO45</f>
        <v>-</v>
      </c>
      <c r="CN43" s="11" t="str">
        <f>'All Running Order'!CP45</f>
        <v/>
      </c>
      <c r="CO43" s="11" t="str">
        <f>'All Running Order'!CQ45</f>
        <v>-</v>
      </c>
      <c r="CP43" s="11" t="str">
        <f>'All Running Order'!CR45</f>
        <v/>
      </c>
      <c r="CQ43" s="11" t="str">
        <f>'All Running Order'!CS45</f>
        <v>-</v>
      </c>
      <c r="CR43" s="11" t="str">
        <f>'All Running Order'!CT45</f>
        <v xml:space="preserve"> </v>
      </c>
      <c r="CS43" s="11" t="str">
        <f>'All Running Order'!CU45</f>
        <v>-</v>
      </c>
      <c r="CT43" s="11" t="str">
        <f>'All Running Order'!CV45</f>
        <v xml:space="preserve"> </v>
      </c>
      <c r="CU43" s="11" t="str">
        <f>'All Running Order'!CW45</f>
        <v xml:space="preserve"> </v>
      </c>
    </row>
    <row r="44" spans="1:99" s="2" customFormat="1" x14ac:dyDescent="0.45">
      <c r="A44" s="2" t="str">
        <f t="shared" si="6"/>
        <v xml:space="preserve">0 </v>
      </c>
      <c r="B44" s="11">
        <f>'All Running Order'!B46</f>
        <v>42</v>
      </c>
      <c r="C44" s="20">
        <f>'All Running Order'!C46</f>
        <v>0</v>
      </c>
      <c r="D44" s="20">
        <f>'All Running Order'!D46</f>
        <v>0</v>
      </c>
      <c r="E44" s="20">
        <f>'All Running Order'!E46</f>
        <v>0</v>
      </c>
      <c r="F44" s="11">
        <f>'All Running Order'!F46</f>
        <v>0</v>
      </c>
      <c r="G44" s="11">
        <f>'All Running Order'!G46</f>
        <v>0</v>
      </c>
      <c r="H44" s="11">
        <f>'All Running Order'!I46</f>
        <v>0</v>
      </c>
      <c r="I44" s="11">
        <f>'All Running Order'!J46</f>
        <v>0</v>
      </c>
      <c r="J44" s="11">
        <f>'All Running Order'!K46</f>
        <v>0</v>
      </c>
      <c r="K44" s="11"/>
      <c r="L44" s="11">
        <f>'All Running Order'!N46</f>
        <v>0</v>
      </c>
      <c r="M44" s="11">
        <f>'All Running Order'!O46</f>
        <v>0</v>
      </c>
      <c r="N44" s="11">
        <f>'All Running Order'!P46</f>
        <v>0</v>
      </c>
      <c r="O44" s="11">
        <f>'All Running Order'!Q46</f>
        <v>0</v>
      </c>
      <c r="P44" s="11">
        <f>'All Running Order'!R46</f>
        <v>0</v>
      </c>
      <c r="Q44" s="11">
        <f>'All Running Order'!S46</f>
        <v>0</v>
      </c>
      <c r="R44" s="11">
        <f>'All Running Order'!T46</f>
        <v>0</v>
      </c>
      <c r="S44" s="11">
        <f>'All Running Order'!U46</f>
        <v>0</v>
      </c>
      <c r="T44" s="11">
        <f>'All Running Order'!V46</f>
        <v>0</v>
      </c>
      <c r="U44" s="11">
        <f>'All Running Order'!W46</f>
        <v>0</v>
      </c>
      <c r="V44" s="11">
        <f>'All Running Order'!X46</f>
        <v>0</v>
      </c>
      <c r="W44" s="11">
        <f>'All Running Order'!Y46</f>
        <v>0</v>
      </c>
      <c r="X44" s="11">
        <f>'All Running Order'!Z46</f>
        <v>2000</v>
      </c>
      <c r="Y44" s="11">
        <f>'All Running Order'!AA46</f>
        <v>0</v>
      </c>
      <c r="Z44" s="11">
        <f>'All Running Order'!AB46</f>
        <v>0</v>
      </c>
      <c r="AA44" s="11">
        <f>'All Running Order'!AC46</f>
        <v>0</v>
      </c>
      <c r="AB44" s="11">
        <f>'All Running Order'!AD46</f>
        <v>0</v>
      </c>
      <c r="AC44" s="11">
        <f>'All Running Order'!AE46</f>
        <v>0</v>
      </c>
      <c r="AD44" s="11">
        <f>'All Running Order'!AF46</f>
        <v>0</v>
      </c>
      <c r="AE44" s="11">
        <f>'All Running Order'!AG46</f>
        <v>0</v>
      </c>
      <c r="AF44" s="11">
        <f>'All Running Order'!AH46</f>
        <v>0</v>
      </c>
      <c r="AG44" s="11">
        <f>'All Running Order'!AI46</f>
        <v>0</v>
      </c>
      <c r="AH44" s="11">
        <f>'All Running Order'!AJ46</f>
        <v>0</v>
      </c>
      <c r="AI44" s="11">
        <f>'All Running Order'!AK46</f>
        <v>0</v>
      </c>
      <c r="AJ44" s="11">
        <f>'All Running Order'!AL46</f>
        <v>2000</v>
      </c>
      <c r="AK44" s="11">
        <f>'All Running Order'!AM46</f>
        <v>0</v>
      </c>
      <c r="AL44" s="11">
        <f>'All Running Order'!AN46</f>
        <v>0</v>
      </c>
      <c r="AM44" s="11">
        <f>'All Running Order'!AO46</f>
        <v>0</v>
      </c>
      <c r="AN44" s="11">
        <f>'All Running Order'!AP46</f>
        <v>0</v>
      </c>
      <c r="AO44" s="11">
        <f>'All Running Order'!AQ46</f>
        <v>0</v>
      </c>
      <c r="AP44" s="11">
        <f>'All Running Order'!AR46</f>
        <v>0</v>
      </c>
      <c r="AQ44" s="11">
        <f>'All Running Order'!AS46</f>
        <v>0</v>
      </c>
      <c r="AR44" s="11">
        <f>'All Running Order'!AT46</f>
        <v>0</v>
      </c>
      <c r="AS44" s="11">
        <f>'All Running Order'!AU46</f>
        <v>0</v>
      </c>
      <c r="AT44" s="11">
        <f>'All Running Order'!AV46</f>
        <v>0</v>
      </c>
      <c r="AU44" s="11">
        <f>'All Running Order'!AW46</f>
        <v>0</v>
      </c>
      <c r="AV44" s="11">
        <f>'All Running Order'!AX46</f>
        <v>2000</v>
      </c>
      <c r="AW44" s="11">
        <f>'All Running Order'!AY46</f>
        <v>0</v>
      </c>
      <c r="AX44" s="11">
        <f>'All Running Order'!AZ46</f>
        <v>0</v>
      </c>
      <c r="AY44" s="11">
        <f>'All Running Order'!BA46</f>
        <v>0</v>
      </c>
      <c r="AZ44" s="11">
        <f>'All Running Order'!BB46</f>
        <v>0</v>
      </c>
      <c r="BA44" s="11">
        <f>'All Running Order'!BC46</f>
        <v>0</v>
      </c>
      <c r="BB44" s="11">
        <f>'All Running Order'!BD46</f>
        <v>0</v>
      </c>
      <c r="BC44" s="11">
        <f>'All Running Order'!BE46</f>
        <v>0</v>
      </c>
      <c r="BD44" s="11">
        <f>'All Running Order'!BF46</f>
        <v>0</v>
      </c>
      <c r="BE44" s="11">
        <f>'All Running Order'!BG46</f>
        <v>0</v>
      </c>
      <c r="BF44" s="11">
        <f>'All Running Order'!BH46</f>
        <v>0</v>
      </c>
      <c r="BG44" s="11">
        <f>'All Running Order'!BI46</f>
        <v>0</v>
      </c>
      <c r="BH44" s="11">
        <f>'All Running Order'!BJ46</f>
        <v>2000</v>
      </c>
      <c r="BI44" s="11">
        <f>'All Running Order'!BK46</f>
        <v>0</v>
      </c>
      <c r="BJ44" s="11">
        <f>'All Running Order'!BL46</f>
        <v>0</v>
      </c>
      <c r="BK44" s="11">
        <f>'All Running Order'!BM46</f>
        <v>0</v>
      </c>
      <c r="BL44" s="11">
        <f>'All Running Order'!BN46</f>
        <v>0</v>
      </c>
      <c r="BM44" s="11">
        <f>'All Running Order'!BO46</f>
        <v>0</v>
      </c>
      <c r="BN44" s="11">
        <f>'All Running Order'!BP46</f>
        <v>0</v>
      </c>
      <c r="BO44" s="11">
        <f>'All Running Order'!BQ46</f>
        <v>0</v>
      </c>
      <c r="BP44" s="11">
        <f>'All Running Order'!BR46</f>
        <v>0</v>
      </c>
      <c r="BQ44" s="11">
        <f>'All Running Order'!BS46</f>
        <v>0</v>
      </c>
      <c r="BR44" s="11">
        <f>'All Running Order'!BT46</f>
        <v>0</v>
      </c>
      <c r="BS44" s="11">
        <f>'All Running Order'!BU46</f>
        <v>0</v>
      </c>
      <c r="BT44" s="11">
        <f>'All Running Order'!BV46</f>
        <v>2000</v>
      </c>
      <c r="BU44" s="11">
        <f>'All Running Order'!BW46</f>
        <v>15</v>
      </c>
      <c r="BV44" s="11">
        <f>'All Running Order'!BX46</f>
        <v>15</v>
      </c>
      <c r="BW44" s="11">
        <f>'All Running Order'!BY46</f>
        <v>15</v>
      </c>
      <c r="BX44" s="11">
        <f>'All Running Order'!BZ46</f>
        <v>15</v>
      </c>
      <c r="BY44" s="11">
        <f>'All Running Order'!CA46</f>
        <v>15</v>
      </c>
      <c r="BZ44" s="11">
        <f>'All Running Order'!CB46</f>
        <v>15</v>
      </c>
      <c r="CA44" s="11">
        <f>'All Running Order'!CC46</f>
        <v>15</v>
      </c>
      <c r="CB44" s="11">
        <f>'All Running Order'!CD46</f>
        <v>15</v>
      </c>
      <c r="CC44" s="11">
        <f>'All Running Order'!CE46</f>
        <v>15</v>
      </c>
      <c r="CD44" s="11">
        <f>'All Running Order'!CF46</f>
        <v>15</v>
      </c>
      <c r="CE44" s="11" t="str">
        <f>'All Running Order'!CG46</f>
        <v>-</v>
      </c>
      <c r="CF44" s="11" t="str">
        <f>'All Running Order'!CH46</f>
        <v/>
      </c>
      <c r="CG44" s="11" t="str">
        <f>'All Running Order'!CI46</f>
        <v>-</v>
      </c>
      <c r="CH44" s="11" t="str">
        <f>'All Running Order'!CJ46</f>
        <v/>
      </c>
      <c r="CI44" s="11" t="str">
        <f>'All Running Order'!CK46</f>
        <v>-</v>
      </c>
      <c r="CJ44" s="11" t="str">
        <f>'All Running Order'!CL46</f>
        <v/>
      </c>
      <c r="CK44" s="11" t="str">
        <f>'All Running Order'!CM46</f>
        <v>-</v>
      </c>
      <c r="CL44" s="11" t="str">
        <f>'All Running Order'!CN46</f>
        <v/>
      </c>
      <c r="CM44" s="11" t="str">
        <f>'All Running Order'!CO46</f>
        <v>-</v>
      </c>
      <c r="CN44" s="11" t="str">
        <f>'All Running Order'!CP46</f>
        <v/>
      </c>
      <c r="CO44" s="11" t="str">
        <f>'All Running Order'!CQ46</f>
        <v>-</v>
      </c>
      <c r="CP44" s="11" t="str">
        <f>'All Running Order'!CR46</f>
        <v/>
      </c>
      <c r="CQ44" s="11" t="str">
        <f>'All Running Order'!CS46</f>
        <v>-</v>
      </c>
      <c r="CR44" s="11" t="str">
        <f>'All Running Order'!CT46</f>
        <v xml:space="preserve"> </v>
      </c>
      <c r="CS44" s="11" t="str">
        <f>'All Running Order'!CU46</f>
        <v>-</v>
      </c>
      <c r="CT44" s="11" t="str">
        <f>'All Running Order'!CV46</f>
        <v xml:space="preserve"> </v>
      </c>
      <c r="CU44" s="11" t="str">
        <f>'All Running Order'!CW46</f>
        <v xml:space="preserve"> </v>
      </c>
    </row>
    <row r="45" spans="1:99" s="2" customFormat="1" x14ac:dyDescent="0.45">
      <c r="A45" s="2" t="str">
        <f t="shared" si="6"/>
        <v xml:space="preserve">0 </v>
      </c>
      <c r="B45" s="11">
        <f>'All Running Order'!B47</f>
        <v>43</v>
      </c>
      <c r="C45" s="20">
        <f>'All Running Order'!C47</f>
        <v>0</v>
      </c>
      <c r="D45" s="20">
        <f>'All Running Order'!D47</f>
        <v>0</v>
      </c>
      <c r="E45" s="20">
        <f>'All Running Order'!E47</f>
        <v>0</v>
      </c>
      <c r="F45" s="11">
        <f>'All Running Order'!F47</f>
        <v>0</v>
      </c>
      <c r="G45" s="11">
        <f>'All Running Order'!G47</f>
        <v>0</v>
      </c>
      <c r="H45" s="11">
        <f>'All Running Order'!I47</f>
        <v>0</v>
      </c>
      <c r="I45" s="11">
        <f>'All Running Order'!J47</f>
        <v>0</v>
      </c>
      <c r="J45" s="11">
        <f>'All Running Order'!K47</f>
        <v>0</v>
      </c>
      <c r="K45" s="11"/>
      <c r="L45" s="11">
        <f>'All Running Order'!N47</f>
        <v>0</v>
      </c>
      <c r="M45" s="11">
        <f>'All Running Order'!O47</f>
        <v>0</v>
      </c>
      <c r="N45" s="11">
        <f>'All Running Order'!P47</f>
        <v>0</v>
      </c>
      <c r="O45" s="11">
        <f>'All Running Order'!Q47</f>
        <v>0</v>
      </c>
      <c r="P45" s="11">
        <f>'All Running Order'!R47</f>
        <v>0</v>
      </c>
      <c r="Q45" s="11">
        <f>'All Running Order'!S47</f>
        <v>0</v>
      </c>
      <c r="R45" s="11">
        <f>'All Running Order'!T47</f>
        <v>0</v>
      </c>
      <c r="S45" s="11">
        <f>'All Running Order'!U47</f>
        <v>0</v>
      </c>
      <c r="T45" s="11">
        <f>'All Running Order'!V47</f>
        <v>0</v>
      </c>
      <c r="U45" s="11">
        <f>'All Running Order'!W47</f>
        <v>0</v>
      </c>
      <c r="V45" s="11">
        <f>'All Running Order'!X47</f>
        <v>0</v>
      </c>
      <c r="W45" s="11">
        <f>'All Running Order'!Y47</f>
        <v>0</v>
      </c>
      <c r="X45" s="11">
        <f>'All Running Order'!Z47</f>
        <v>2000</v>
      </c>
      <c r="Y45" s="11">
        <f>'All Running Order'!AA47</f>
        <v>0</v>
      </c>
      <c r="Z45" s="11">
        <f>'All Running Order'!AB47</f>
        <v>0</v>
      </c>
      <c r="AA45" s="11">
        <f>'All Running Order'!AC47</f>
        <v>0</v>
      </c>
      <c r="AB45" s="11">
        <f>'All Running Order'!AD47</f>
        <v>0</v>
      </c>
      <c r="AC45" s="11">
        <f>'All Running Order'!AE47</f>
        <v>0</v>
      </c>
      <c r="AD45" s="11">
        <f>'All Running Order'!AF47</f>
        <v>0</v>
      </c>
      <c r="AE45" s="11">
        <f>'All Running Order'!AG47</f>
        <v>0</v>
      </c>
      <c r="AF45" s="11">
        <f>'All Running Order'!AH47</f>
        <v>0</v>
      </c>
      <c r="AG45" s="11">
        <f>'All Running Order'!AI47</f>
        <v>0</v>
      </c>
      <c r="AH45" s="11">
        <f>'All Running Order'!AJ47</f>
        <v>0</v>
      </c>
      <c r="AI45" s="11">
        <f>'All Running Order'!AK47</f>
        <v>0</v>
      </c>
      <c r="AJ45" s="11">
        <f>'All Running Order'!AL47</f>
        <v>2000</v>
      </c>
      <c r="AK45" s="11">
        <f>'All Running Order'!AM47</f>
        <v>0</v>
      </c>
      <c r="AL45" s="11">
        <f>'All Running Order'!AN47</f>
        <v>0</v>
      </c>
      <c r="AM45" s="11">
        <f>'All Running Order'!AO47</f>
        <v>0</v>
      </c>
      <c r="AN45" s="11">
        <f>'All Running Order'!AP47</f>
        <v>0</v>
      </c>
      <c r="AO45" s="11">
        <f>'All Running Order'!AQ47</f>
        <v>0</v>
      </c>
      <c r="AP45" s="11">
        <f>'All Running Order'!AR47</f>
        <v>0</v>
      </c>
      <c r="AQ45" s="11">
        <f>'All Running Order'!AS47</f>
        <v>0</v>
      </c>
      <c r="AR45" s="11">
        <f>'All Running Order'!AT47</f>
        <v>0</v>
      </c>
      <c r="AS45" s="11">
        <f>'All Running Order'!AU47</f>
        <v>0</v>
      </c>
      <c r="AT45" s="11">
        <f>'All Running Order'!AV47</f>
        <v>0</v>
      </c>
      <c r="AU45" s="11">
        <f>'All Running Order'!AW47</f>
        <v>0</v>
      </c>
      <c r="AV45" s="11">
        <f>'All Running Order'!AX47</f>
        <v>2000</v>
      </c>
      <c r="AW45" s="11">
        <f>'All Running Order'!AY47</f>
        <v>0</v>
      </c>
      <c r="AX45" s="11">
        <f>'All Running Order'!AZ47</f>
        <v>0</v>
      </c>
      <c r="AY45" s="11">
        <f>'All Running Order'!BA47</f>
        <v>0</v>
      </c>
      <c r="AZ45" s="11">
        <f>'All Running Order'!BB47</f>
        <v>0</v>
      </c>
      <c r="BA45" s="11">
        <f>'All Running Order'!BC47</f>
        <v>0</v>
      </c>
      <c r="BB45" s="11">
        <f>'All Running Order'!BD47</f>
        <v>0</v>
      </c>
      <c r="BC45" s="11">
        <f>'All Running Order'!BE47</f>
        <v>0</v>
      </c>
      <c r="BD45" s="11">
        <f>'All Running Order'!BF47</f>
        <v>0</v>
      </c>
      <c r="BE45" s="11">
        <f>'All Running Order'!BG47</f>
        <v>0</v>
      </c>
      <c r="BF45" s="11">
        <f>'All Running Order'!BH47</f>
        <v>0</v>
      </c>
      <c r="BG45" s="11">
        <f>'All Running Order'!BI47</f>
        <v>0</v>
      </c>
      <c r="BH45" s="11">
        <f>'All Running Order'!BJ47</f>
        <v>2000</v>
      </c>
      <c r="BI45" s="11">
        <f>'All Running Order'!BK47</f>
        <v>0</v>
      </c>
      <c r="BJ45" s="11">
        <f>'All Running Order'!BL47</f>
        <v>0</v>
      </c>
      <c r="BK45" s="11">
        <f>'All Running Order'!BM47</f>
        <v>0</v>
      </c>
      <c r="BL45" s="11">
        <f>'All Running Order'!BN47</f>
        <v>0</v>
      </c>
      <c r="BM45" s="11">
        <f>'All Running Order'!BO47</f>
        <v>0</v>
      </c>
      <c r="BN45" s="11">
        <f>'All Running Order'!BP47</f>
        <v>0</v>
      </c>
      <c r="BO45" s="11">
        <f>'All Running Order'!BQ47</f>
        <v>0</v>
      </c>
      <c r="BP45" s="11">
        <f>'All Running Order'!BR47</f>
        <v>0</v>
      </c>
      <c r="BQ45" s="11">
        <f>'All Running Order'!BS47</f>
        <v>0</v>
      </c>
      <c r="BR45" s="11">
        <f>'All Running Order'!BT47</f>
        <v>0</v>
      </c>
      <c r="BS45" s="11">
        <f>'All Running Order'!BU47</f>
        <v>0</v>
      </c>
      <c r="BT45" s="11">
        <f>'All Running Order'!BV47</f>
        <v>2000</v>
      </c>
      <c r="BU45" s="11">
        <f>'All Running Order'!BW47</f>
        <v>15</v>
      </c>
      <c r="BV45" s="11">
        <f>'All Running Order'!BX47</f>
        <v>15</v>
      </c>
      <c r="BW45" s="11">
        <f>'All Running Order'!BY47</f>
        <v>15</v>
      </c>
      <c r="BX45" s="11">
        <f>'All Running Order'!BZ47</f>
        <v>15</v>
      </c>
      <c r="BY45" s="11">
        <f>'All Running Order'!CA47</f>
        <v>15</v>
      </c>
      <c r="BZ45" s="11">
        <f>'All Running Order'!CB47</f>
        <v>15</v>
      </c>
      <c r="CA45" s="11">
        <f>'All Running Order'!CC47</f>
        <v>15</v>
      </c>
      <c r="CB45" s="11">
        <f>'All Running Order'!CD47</f>
        <v>15</v>
      </c>
      <c r="CC45" s="11">
        <f>'All Running Order'!CE47</f>
        <v>15</v>
      </c>
      <c r="CD45" s="11">
        <f>'All Running Order'!CF47</f>
        <v>15</v>
      </c>
      <c r="CE45" s="11" t="str">
        <f>'All Running Order'!CG47</f>
        <v>-</v>
      </c>
      <c r="CF45" s="11" t="str">
        <f>'All Running Order'!CH47</f>
        <v/>
      </c>
      <c r="CG45" s="11" t="str">
        <f>'All Running Order'!CI47</f>
        <v>-</v>
      </c>
      <c r="CH45" s="11" t="str">
        <f>'All Running Order'!CJ47</f>
        <v/>
      </c>
      <c r="CI45" s="11" t="str">
        <f>'All Running Order'!CK47</f>
        <v>-</v>
      </c>
      <c r="CJ45" s="11" t="str">
        <f>'All Running Order'!CL47</f>
        <v/>
      </c>
      <c r="CK45" s="11" t="str">
        <f>'All Running Order'!CM47</f>
        <v>-</v>
      </c>
      <c r="CL45" s="11" t="str">
        <f>'All Running Order'!CN47</f>
        <v/>
      </c>
      <c r="CM45" s="11" t="str">
        <f>'All Running Order'!CO47</f>
        <v>-</v>
      </c>
      <c r="CN45" s="11" t="str">
        <f>'All Running Order'!CP47</f>
        <v/>
      </c>
      <c r="CO45" s="11" t="str">
        <f>'All Running Order'!CQ47</f>
        <v>-</v>
      </c>
      <c r="CP45" s="11" t="str">
        <f>'All Running Order'!CR47</f>
        <v/>
      </c>
      <c r="CQ45" s="11" t="str">
        <f>'All Running Order'!CS47</f>
        <v>-</v>
      </c>
      <c r="CR45" s="11" t="str">
        <f>'All Running Order'!CT47</f>
        <v xml:space="preserve"> </v>
      </c>
      <c r="CS45" s="11" t="str">
        <f>'All Running Order'!CU47</f>
        <v>-</v>
      </c>
      <c r="CT45" s="11" t="str">
        <f>'All Running Order'!CV47</f>
        <v xml:space="preserve"> </v>
      </c>
      <c r="CU45" s="11" t="str">
        <f>'All Running Order'!CW47</f>
        <v xml:space="preserve"> </v>
      </c>
    </row>
    <row r="46" spans="1:99" s="2" customFormat="1" x14ac:dyDescent="0.45">
      <c r="A46" s="2" t="str">
        <f t="shared" si="6"/>
        <v xml:space="preserve">0 </v>
      </c>
      <c r="B46" s="11">
        <f>'All Running Order'!B48</f>
        <v>44</v>
      </c>
      <c r="C46" s="20">
        <f>'All Running Order'!C48</f>
        <v>0</v>
      </c>
      <c r="D46" s="20">
        <f>'All Running Order'!D48</f>
        <v>0</v>
      </c>
      <c r="E46" s="20">
        <f>'All Running Order'!E48</f>
        <v>0</v>
      </c>
      <c r="F46" s="11">
        <f>'All Running Order'!F48</f>
        <v>0</v>
      </c>
      <c r="G46" s="11">
        <f>'All Running Order'!G48</f>
        <v>0</v>
      </c>
      <c r="H46" s="11">
        <f>'All Running Order'!I48</f>
        <v>0</v>
      </c>
      <c r="I46" s="11">
        <f>'All Running Order'!J48</f>
        <v>0</v>
      </c>
      <c r="J46" s="11">
        <f>'All Running Order'!K48</f>
        <v>0</v>
      </c>
      <c r="K46" s="11"/>
      <c r="L46" s="11">
        <f>'All Running Order'!N48</f>
        <v>0</v>
      </c>
      <c r="M46" s="11">
        <f>'All Running Order'!O48</f>
        <v>0</v>
      </c>
      <c r="N46" s="11">
        <f>'All Running Order'!P48</f>
        <v>0</v>
      </c>
      <c r="O46" s="11">
        <f>'All Running Order'!Q48</f>
        <v>0</v>
      </c>
      <c r="P46" s="11">
        <f>'All Running Order'!R48</f>
        <v>0</v>
      </c>
      <c r="Q46" s="11">
        <f>'All Running Order'!S48</f>
        <v>0</v>
      </c>
      <c r="R46" s="11">
        <f>'All Running Order'!T48</f>
        <v>0</v>
      </c>
      <c r="S46" s="11">
        <f>'All Running Order'!U48</f>
        <v>0</v>
      </c>
      <c r="T46" s="11">
        <f>'All Running Order'!V48</f>
        <v>0</v>
      </c>
      <c r="U46" s="11">
        <f>'All Running Order'!W48</f>
        <v>0</v>
      </c>
      <c r="V46" s="11">
        <f>'All Running Order'!X48</f>
        <v>0</v>
      </c>
      <c r="W46" s="11">
        <f>'All Running Order'!Y48</f>
        <v>0</v>
      </c>
      <c r="X46" s="11">
        <f>'All Running Order'!Z48</f>
        <v>2000</v>
      </c>
      <c r="Y46" s="11">
        <f>'All Running Order'!AA48</f>
        <v>0</v>
      </c>
      <c r="Z46" s="11">
        <f>'All Running Order'!AB48</f>
        <v>0</v>
      </c>
      <c r="AA46" s="11">
        <f>'All Running Order'!AC48</f>
        <v>0</v>
      </c>
      <c r="AB46" s="11">
        <f>'All Running Order'!AD48</f>
        <v>0</v>
      </c>
      <c r="AC46" s="11">
        <f>'All Running Order'!AE48</f>
        <v>0</v>
      </c>
      <c r="AD46" s="11">
        <f>'All Running Order'!AF48</f>
        <v>0</v>
      </c>
      <c r="AE46" s="11">
        <f>'All Running Order'!AG48</f>
        <v>0</v>
      </c>
      <c r="AF46" s="11">
        <f>'All Running Order'!AH48</f>
        <v>0</v>
      </c>
      <c r="AG46" s="11">
        <f>'All Running Order'!AI48</f>
        <v>0</v>
      </c>
      <c r="AH46" s="11">
        <f>'All Running Order'!AJ48</f>
        <v>0</v>
      </c>
      <c r="AI46" s="11">
        <f>'All Running Order'!AK48</f>
        <v>0</v>
      </c>
      <c r="AJ46" s="11">
        <f>'All Running Order'!AL48</f>
        <v>2000</v>
      </c>
      <c r="AK46" s="11">
        <f>'All Running Order'!AM48</f>
        <v>0</v>
      </c>
      <c r="AL46" s="11">
        <f>'All Running Order'!AN48</f>
        <v>0</v>
      </c>
      <c r="AM46" s="11">
        <f>'All Running Order'!AO48</f>
        <v>0</v>
      </c>
      <c r="AN46" s="11">
        <f>'All Running Order'!AP48</f>
        <v>0</v>
      </c>
      <c r="AO46" s="11">
        <f>'All Running Order'!AQ48</f>
        <v>0</v>
      </c>
      <c r="AP46" s="11">
        <f>'All Running Order'!AR48</f>
        <v>0</v>
      </c>
      <c r="AQ46" s="11">
        <f>'All Running Order'!AS48</f>
        <v>0</v>
      </c>
      <c r="AR46" s="11">
        <f>'All Running Order'!AT48</f>
        <v>0</v>
      </c>
      <c r="AS46" s="11">
        <f>'All Running Order'!AU48</f>
        <v>0</v>
      </c>
      <c r="AT46" s="11">
        <f>'All Running Order'!AV48</f>
        <v>0</v>
      </c>
      <c r="AU46" s="11">
        <f>'All Running Order'!AW48</f>
        <v>0</v>
      </c>
      <c r="AV46" s="11">
        <f>'All Running Order'!AX48</f>
        <v>2000</v>
      </c>
      <c r="AW46" s="11">
        <f>'All Running Order'!AY48</f>
        <v>0</v>
      </c>
      <c r="AX46" s="11">
        <f>'All Running Order'!AZ48</f>
        <v>0</v>
      </c>
      <c r="AY46" s="11">
        <f>'All Running Order'!BA48</f>
        <v>0</v>
      </c>
      <c r="AZ46" s="11">
        <f>'All Running Order'!BB48</f>
        <v>0</v>
      </c>
      <c r="BA46" s="11">
        <f>'All Running Order'!BC48</f>
        <v>0</v>
      </c>
      <c r="BB46" s="11">
        <f>'All Running Order'!BD48</f>
        <v>0</v>
      </c>
      <c r="BC46" s="11">
        <f>'All Running Order'!BE48</f>
        <v>0</v>
      </c>
      <c r="BD46" s="11">
        <f>'All Running Order'!BF48</f>
        <v>0</v>
      </c>
      <c r="BE46" s="11">
        <f>'All Running Order'!BG48</f>
        <v>0</v>
      </c>
      <c r="BF46" s="11">
        <f>'All Running Order'!BH48</f>
        <v>0</v>
      </c>
      <c r="BG46" s="11">
        <f>'All Running Order'!BI48</f>
        <v>0</v>
      </c>
      <c r="BH46" s="11">
        <f>'All Running Order'!BJ48</f>
        <v>2000</v>
      </c>
      <c r="BI46" s="11">
        <f>'All Running Order'!BK48</f>
        <v>0</v>
      </c>
      <c r="BJ46" s="11">
        <f>'All Running Order'!BL48</f>
        <v>0</v>
      </c>
      <c r="BK46" s="11">
        <f>'All Running Order'!BM48</f>
        <v>0</v>
      </c>
      <c r="BL46" s="11">
        <f>'All Running Order'!BN48</f>
        <v>0</v>
      </c>
      <c r="BM46" s="11">
        <f>'All Running Order'!BO48</f>
        <v>0</v>
      </c>
      <c r="BN46" s="11">
        <f>'All Running Order'!BP48</f>
        <v>0</v>
      </c>
      <c r="BO46" s="11">
        <f>'All Running Order'!BQ48</f>
        <v>0</v>
      </c>
      <c r="BP46" s="11">
        <f>'All Running Order'!BR48</f>
        <v>0</v>
      </c>
      <c r="BQ46" s="11">
        <f>'All Running Order'!BS48</f>
        <v>0</v>
      </c>
      <c r="BR46" s="11">
        <f>'All Running Order'!BT48</f>
        <v>0</v>
      </c>
      <c r="BS46" s="11">
        <f>'All Running Order'!BU48</f>
        <v>0</v>
      </c>
      <c r="BT46" s="11">
        <f>'All Running Order'!BV48</f>
        <v>2000</v>
      </c>
      <c r="BU46" s="11">
        <f>'All Running Order'!BW48</f>
        <v>15</v>
      </c>
      <c r="BV46" s="11">
        <f>'All Running Order'!BX48</f>
        <v>15</v>
      </c>
      <c r="BW46" s="11">
        <f>'All Running Order'!BY48</f>
        <v>15</v>
      </c>
      <c r="BX46" s="11">
        <f>'All Running Order'!BZ48</f>
        <v>15</v>
      </c>
      <c r="BY46" s="11">
        <f>'All Running Order'!CA48</f>
        <v>15</v>
      </c>
      <c r="BZ46" s="11">
        <f>'All Running Order'!CB48</f>
        <v>15</v>
      </c>
      <c r="CA46" s="11">
        <f>'All Running Order'!CC48</f>
        <v>15</v>
      </c>
      <c r="CB46" s="11">
        <f>'All Running Order'!CD48</f>
        <v>15</v>
      </c>
      <c r="CC46" s="11">
        <f>'All Running Order'!CE48</f>
        <v>15</v>
      </c>
      <c r="CD46" s="11">
        <f>'All Running Order'!CF48</f>
        <v>15</v>
      </c>
      <c r="CE46" s="11" t="str">
        <f>'All Running Order'!CG48</f>
        <v>-</v>
      </c>
      <c r="CF46" s="11" t="str">
        <f>'All Running Order'!CH48</f>
        <v/>
      </c>
      <c r="CG46" s="11" t="str">
        <f>'All Running Order'!CI48</f>
        <v>-</v>
      </c>
      <c r="CH46" s="11" t="str">
        <f>'All Running Order'!CJ48</f>
        <v/>
      </c>
      <c r="CI46" s="11" t="str">
        <f>'All Running Order'!CK48</f>
        <v>-</v>
      </c>
      <c r="CJ46" s="11" t="str">
        <f>'All Running Order'!CL48</f>
        <v/>
      </c>
      <c r="CK46" s="11" t="str">
        <f>'All Running Order'!CM48</f>
        <v>-</v>
      </c>
      <c r="CL46" s="11" t="str">
        <f>'All Running Order'!CN48</f>
        <v/>
      </c>
      <c r="CM46" s="11" t="str">
        <f>'All Running Order'!CO48</f>
        <v>-</v>
      </c>
      <c r="CN46" s="11" t="str">
        <f>'All Running Order'!CP48</f>
        <v/>
      </c>
      <c r="CO46" s="11" t="str">
        <f>'All Running Order'!CQ48</f>
        <v>-</v>
      </c>
      <c r="CP46" s="11" t="str">
        <f>'All Running Order'!CR48</f>
        <v/>
      </c>
      <c r="CQ46" s="11" t="str">
        <f>'All Running Order'!CS48</f>
        <v>-</v>
      </c>
      <c r="CR46" s="11" t="str">
        <f>'All Running Order'!CT48</f>
        <v xml:space="preserve"> </v>
      </c>
      <c r="CS46" s="11" t="str">
        <f>'All Running Order'!CU48</f>
        <v>-</v>
      </c>
      <c r="CT46" s="11" t="str">
        <f>'All Running Order'!CV48</f>
        <v xml:space="preserve"> </v>
      </c>
      <c r="CU46" s="11" t="str">
        <f>'All Running Order'!CW48</f>
        <v xml:space="preserve"> </v>
      </c>
    </row>
    <row r="47" spans="1:99" s="2" customFormat="1" x14ac:dyDescent="0.45">
      <c r="A47" s="2" t="str">
        <f t="shared" si="6"/>
        <v xml:space="preserve">0 </v>
      </c>
      <c r="B47" s="11">
        <f>'All Running Order'!B49</f>
        <v>45</v>
      </c>
      <c r="C47" s="20">
        <f>'All Running Order'!C49</f>
        <v>0</v>
      </c>
      <c r="D47" s="20">
        <f>'All Running Order'!D49</f>
        <v>0</v>
      </c>
      <c r="E47" s="20">
        <f>'All Running Order'!E49</f>
        <v>0</v>
      </c>
      <c r="F47" s="11">
        <f>'All Running Order'!F49</f>
        <v>0</v>
      </c>
      <c r="G47" s="11">
        <f>'All Running Order'!G49</f>
        <v>0</v>
      </c>
      <c r="H47" s="11">
        <f>'All Running Order'!I49</f>
        <v>0</v>
      </c>
      <c r="I47" s="11">
        <f>'All Running Order'!J49</f>
        <v>0</v>
      </c>
      <c r="J47" s="11">
        <f>'All Running Order'!K49</f>
        <v>0</v>
      </c>
      <c r="K47" s="11"/>
      <c r="L47" s="11">
        <f>'All Running Order'!N49</f>
        <v>0</v>
      </c>
      <c r="M47" s="11">
        <f>'All Running Order'!O49</f>
        <v>0</v>
      </c>
      <c r="N47" s="11">
        <f>'All Running Order'!P49</f>
        <v>0</v>
      </c>
      <c r="O47" s="11">
        <f>'All Running Order'!Q49</f>
        <v>0</v>
      </c>
      <c r="P47" s="11">
        <f>'All Running Order'!R49</f>
        <v>0</v>
      </c>
      <c r="Q47" s="11">
        <f>'All Running Order'!S49</f>
        <v>0</v>
      </c>
      <c r="R47" s="11">
        <f>'All Running Order'!T49</f>
        <v>0</v>
      </c>
      <c r="S47" s="11">
        <f>'All Running Order'!U49</f>
        <v>0</v>
      </c>
      <c r="T47" s="11">
        <f>'All Running Order'!V49</f>
        <v>0</v>
      </c>
      <c r="U47" s="11">
        <f>'All Running Order'!W49</f>
        <v>0</v>
      </c>
      <c r="V47" s="11">
        <f>'All Running Order'!X49</f>
        <v>0</v>
      </c>
      <c r="W47" s="11">
        <f>'All Running Order'!Y49</f>
        <v>0</v>
      </c>
      <c r="X47" s="11">
        <f>'All Running Order'!Z49</f>
        <v>2000</v>
      </c>
      <c r="Y47" s="11">
        <f>'All Running Order'!AA49</f>
        <v>0</v>
      </c>
      <c r="Z47" s="11">
        <f>'All Running Order'!AB49</f>
        <v>0</v>
      </c>
      <c r="AA47" s="11">
        <f>'All Running Order'!AC49</f>
        <v>0</v>
      </c>
      <c r="AB47" s="11">
        <f>'All Running Order'!AD49</f>
        <v>0</v>
      </c>
      <c r="AC47" s="11">
        <f>'All Running Order'!AE49</f>
        <v>0</v>
      </c>
      <c r="AD47" s="11">
        <f>'All Running Order'!AF49</f>
        <v>0</v>
      </c>
      <c r="AE47" s="11">
        <f>'All Running Order'!AG49</f>
        <v>0</v>
      </c>
      <c r="AF47" s="11">
        <f>'All Running Order'!AH49</f>
        <v>0</v>
      </c>
      <c r="AG47" s="11">
        <f>'All Running Order'!AI49</f>
        <v>0</v>
      </c>
      <c r="AH47" s="11">
        <f>'All Running Order'!AJ49</f>
        <v>0</v>
      </c>
      <c r="AI47" s="11">
        <f>'All Running Order'!AK49</f>
        <v>0</v>
      </c>
      <c r="AJ47" s="11">
        <f>'All Running Order'!AL49</f>
        <v>2000</v>
      </c>
      <c r="AK47" s="11">
        <f>'All Running Order'!AM49</f>
        <v>0</v>
      </c>
      <c r="AL47" s="11">
        <f>'All Running Order'!AN49</f>
        <v>0</v>
      </c>
      <c r="AM47" s="11">
        <f>'All Running Order'!AO49</f>
        <v>0</v>
      </c>
      <c r="AN47" s="11">
        <f>'All Running Order'!AP49</f>
        <v>0</v>
      </c>
      <c r="AO47" s="11">
        <f>'All Running Order'!AQ49</f>
        <v>0</v>
      </c>
      <c r="AP47" s="11">
        <f>'All Running Order'!AR49</f>
        <v>0</v>
      </c>
      <c r="AQ47" s="11">
        <f>'All Running Order'!AS49</f>
        <v>0</v>
      </c>
      <c r="AR47" s="11">
        <f>'All Running Order'!AT49</f>
        <v>0</v>
      </c>
      <c r="AS47" s="11">
        <f>'All Running Order'!AU49</f>
        <v>0</v>
      </c>
      <c r="AT47" s="11">
        <f>'All Running Order'!AV49</f>
        <v>0</v>
      </c>
      <c r="AU47" s="11">
        <f>'All Running Order'!AW49</f>
        <v>0</v>
      </c>
      <c r="AV47" s="11">
        <f>'All Running Order'!AX49</f>
        <v>2000</v>
      </c>
      <c r="AW47" s="11">
        <f>'All Running Order'!AY49</f>
        <v>0</v>
      </c>
      <c r="AX47" s="11">
        <f>'All Running Order'!AZ49</f>
        <v>0</v>
      </c>
      <c r="AY47" s="11">
        <f>'All Running Order'!BA49</f>
        <v>0</v>
      </c>
      <c r="AZ47" s="11">
        <f>'All Running Order'!BB49</f>
        <v>0</v>
      </c>
      <c r="BA47" s="11">
        <f>'All Running Order'!BC49</f>
        <v>0</v>
      </c>
      <c r="BB47" s="11">
        <f>'All Running Order'!BD49</f>
        <v>0</v>
      </c>
      <c r="BC47" s="11">
        <f>'All Running Order'!BE49</f>
        <v>0</v>
      </c>
      <c r="BD47" s="11">
        <f>'All Running Order'!BF49</f>
        <v>0</v>
      </c>
      <c r="BE47" s="11">
        <f>'All Running Order'!BG49</f>
        <v>0</v>
      </c>
      <c r="BF47" s="11">
        <f>'All Running Order'!BH49</f>
        <v>0</v>
      </c>
      <c r="BG47" s="11">
        <f>'All Running Order'!BI49</f>
        <v>0</v>
      </c>
      <c r="BH47" s="11">
        <f>'All Running Order'!BJ49</f>
        <v>2000</v>
      </c>
      <c r="BI47" s="11">
        <f>'All Running Order'!BK49</f>
        <v>0</v>
      </c>
      <c r="BJ47" s="11">
        <f>'All Running Order'!BL49</f>
        <v>0</v>
      </c>
      <c r="BK47" s="11">
        <f>'All Running Order'!BM49</f>
        <v>0</v>
      </c>
      <c r="BL47" s="11">
        <f>'All Running Order'!BN49</f>
        <v>0</v>
      </c>
      <c r="BM47" s="11">
        <f>'All Running Order'!BO49</f>
        <v>0</v>
      </c>
      <c r="BN47" s="11">
        <f>'All Running Order'!BP49</f>
        <v>0</v>
      </c>
      <c r="BO47" s="11">
        <f>'All Running Order'!BQ49</f>
        <v>0</v>
      </c>
      <c r="BP47" s="11">
        <f>'All Running Order'!BR49</f>
        <v>0</v>
      </c>
      <c r="BQ47" s="11">
        <f>'All Running Order'!BS49</f>
        <v>0</v>
      </c>
      <c r="BR47" s="11">
        <f>'All Running Order'!BT49</f>
        <v>0</v>
      </c>
      <c r="BS47" s="11">
        <f>'All Running Order'!BU49</f>
        <v>0</v>
      </c>
      <c r="BT47" s="11">
        <f>'All Running Order'!BV49</f>
        <v>2000</v>
      </c>
      <c r="BU47" s="11">
        <f>'All Running Order'!BW49</f>
        <v>15</v>
      </c>
      <c r="BV47" s="11">
        <f>'All Running Order'!BX49</f>
        <v>15</v>
      </c>
      <c r="BW47" s="11">
        <f>'All Running Order'!BY49</f>
        <v>15</v>
      </c>
      <c r="BX47" s="11">
        <f>'All Running Order'!BZ49</f>
        <v>15</v>
      </c>
      <c r="BY47" s="11">
        <f>'All Running Order'!CA49</f>
        <v>15</v>
      </c>
      <c r="BZ47" s="11">
        <f>'All Running Order'!CB49</f>
        <v>15</v>
      </c>
      <c r="CA47" s="11">
        <f>'All Running Order'!CC49</f>
        <v>15</v>
      </c>
      <c r="CB47" s="11">
        <f>'All Running Order'!CD49</f>
        <v>15</v>
      </c>
      <c r="CC47" s="11">
        <f>'All Running Order'!CE49</f>
        <v>15</v>
      </c>
      <c r="CD47" s="11">
        <f>'All Running Order'!CF49</f>
        <v>15</v>
      </c>
      <c r="CE47" s="11" t="str">
        <f>'All Running Order'!CG49</f>
        <v>-</v>
      </c>
      <c r="CF47" s="11" t="str">
        <f>'All Running Order'!CH49</f>
        <v/>
      </c>
      <c r="CG47" s="11" t="str">
        <f>'All Running Order'!CI49</f>
        <v>-</v>
      </c>
      <c r="CH47" s="11" t="str">
        <f>'All Running Order'!CJ49</f>
        <v/>
      </c>
      <c r="CI47" s="11" t="str">
        <f>'All Running Order'!CK49</f>
        <v>-</v>
      </c>
      <c r="CJ47" s="11" t="str">
        <f>'All Running Order'!CL49</f>
        <v/>
      </c>
      <c r="CK47" s="11" t="str">
        <f>'All Running Order'!CM49</f>
        <v>-</v>
      </c>
      <c r="CL47" s="11" t="str">
        <f>'All Running Order'!CN49</f>
        <v/>
      </c>
      <c r="CM47" s="11" t="str">
        <f>'All Running Order'!CO49</f>
        <v>-</v>
      </c>
      <c r="CN47" s="11" t="str">
        <f>'All Running Order'!CP49</f>
        <v/>
      </c>
      <c r="CO47" s="11" t="str">
        <f>'All Running Order'!CQ49</f>
        <v>-</v>
      </c>
      <c r="CP47" s="11" t="str">
        <f>'All Running Order'!CR49</f>
        <v/>
      </c>
      <c r="CQ47" s="11" t="str">
        <f>'All Running Order'!CS49</f>
        <v>-</v>
      </c>
      <c r="CR47" s="11" t="str">
        <f>'All Running Order'!CT49</f>
        <v xml:space="preserve"> </v>
      </c>
      <c r="CS47" s="11" t="str">
        <f>'All Running Order'!CU49</f>
        <v>-</v>
      </c>
      <c r="CT47" s="11" t="str">
        <f>'All Running Order'!CV49</f>
        <v xml:space="preserve"> </v>
      </c>
      <c r="CU47" s="11" t="str">
        <f>'All Running Order'!CW49</f>
        <v xml:space="preserve"> </v>
      </c>
    </row>
    <row r="48" spans="1:99" s="2" customFormat="1" x14ac:dyDescent="0.45">
      <c r="A48" s="2" t="str">
        <f t="shared" si="6"/>
        <v xml:space="preserve">0 </v>
      </c>
      <c r="B48" s="11">
        <f>'All Running Order'!B50</f>
        <v>46</v>
      </c>
      <c r="C48" s="20">
        <f>'All Running Order'!C50</f>
        <v>0</v>
      </c>
      <c r="D48" s="20">
        <f>'All Running Order'!D50</f>
        <v>0</v>
      </c>
      <c r="E48" s="20">
        <f>'All Running Order'!E50</f>
        <v>0</v>
      </c>
      <c r="F48" s="11">
        <f>'All Running Order'!F50</f>
        <v>0</v>
      </c>
      <c r="G48" s="11">
        <f>'All Running Order'!G50</f>
        <v>0</v>
      </c>
      <c r="H48" s="11">
        <f>'All Running Order'!I50</f>
        <v>0</v>
      </c>
      <c r="I48" s="11">
        <f>'All Running Order'!J50</f>
        <v>0</v>
      </c>
      <c r="J48" s="11">
        <f>'All Running Order'!K50</f>
        <v>0</v>
      </c>
      <c r="K48" s="11"/>
      <c r="L48" s="11">
        <f>'All Running Order'!N50</f>
        <v>0</v>
      </c>
      <c r="M48" s="11">
        <f>'All Running Order'!O50</f>
        <v>0</v>
      </c>
      <c r="N48" s="11">
        <f>'All Running Order'!P50</f>
        <v>0</v>
      </c>
      <c r="O48" s="11">
        <f>'All Running Order'!Q50</f>
        <v>0</v>
      </c>
      <c r="P48" s="11">
        <f>'All Running Order'!R50</f>
        <v>0</v>
      </c>
      <c r="Q48" s="11">
        <f>'All Running Order'!S50</f>
        <v>0</v>
      </c>
      <c r="R48" s="11">
        <f>'All Running Order'!T50</f>
        <v>0</v>
      </c>
      <c r="S48" s="11">
        <f>'All Running Order'!U50</f>
        <v>0</v>
      </c>
      <c r="T48" s="11">
        <f>'All Running Order'!V50</f>
        <v>0</v>
      </c>
      <c r="U48" s="11">
        <f>'All Running Order'!W50</f>
        <v>0</v>
      </c>
      <c r="V48" s="11">
        <f>'All Running Order'!X50</f>
        <v>0</v>
      </c>
      <c r="W48" s="11">
        <f>'All Running Order'!Y50</f>
        <v>0</v>
      </c>
      <c r="X48" s="11">
        <f>'All Running Order'!Z50</f>
        <v>2000</v>
      </c>
      <c r="Y48" s="11">
        <f>'All Running Order'!AA50</f>
        <v>0</v>
      </c>
      <c r="Z48" s="11">
        <f>'All Running Order'!AB50</f>
        <v>0</v>
      </c>
      <c r="AA48" s="11">
        <f>'All Running Order'!AC50</f>
        <v>0</v>
      </c>
      <c r="AB48" s="11">
        <f>'All Running Order'!AD50</f>
        <v>0</v>
      </c>
      <c r="AC48" s="11">
        <f>'All Running Order'!AE50</f>
        <v>0</v>
      </c>
      <c r="AD48" s="11">
        <f>'All Running Order'!AF50</f>
        <v>0</v>
      </c>
      <c r="AE48" s="11">
        <f>'All Running Order'!AG50</f>
        <v>0</v>
      </c>
      <c r="AF48" s="11">
        <f>'All Running Order'!AH50</f>
        <v>0</v>
      </c>
      <c r="AG48" s="11">
        <f>'All Running Order'!AI50</f>
        <v>0</v>
      </c>
      <c r="AH48" s="11">
        <f>'All Running Order'!AJ50</f>
        <v>0</v>
      </c>
      <c r="AI48" s="11">
        <f>'All Running Order'!AK50</f>
        <v>0</v>
      </c>
      <c r="AJ48" s="11">
        <f>'All Running Order'!AL50</f>
        <v>2000</v>
      </c>
      <c r="AK48" s="11">
        <f>'All Running Order'!AM50</f>
        <v>0</v>
      </c>
      <c r="AL48" s="11">
        <f>'All Running Order'!AN50</f>
        <v>0</v>
      </c>
      <c r="AM48" s="11">
        <f>'All Running Order'!AO50</f>
        <v>0</v>
      </c>
      <c r="AN48" s="11">
        <f>'All Running Order'!AP50</f>
        <v>0</v>
      </c>
      <c r="AO48" s="11">
        <f>'All Running Order'!AQ50</f>
        <v>0</v>
      </c>
      <c r="AP48" s="11">
        <f>'All Running Order'!AR50</f>
        <v>0</v>
      </c>
      <c r="AQ48" s="11">
        <f>'All Running Order'!AS50</f>
        <v>0</v>
      </c>
      <c r="AR48" s="11">
        <f>'All Running Order'!AT50</f>
        <v>0</v>
      </c>
      <c r="AS48" s="11">
        <f>'All Running Order'!AU50</f>
        <v>0</v>
      </c>
      <c r="AT48" s="11">
        <f>'All Running Order'!AV50</f>
        <v>0</v>
      </c>
      <c r="AU48" s="11">
        <f>'All Running Order'!AW50</f>
        <v>0</v>
      </c>
      <c r="AV48" s="11">
        <f>'All Running Order'!AX50</f>
        <v>2000</v>
      </c>
      <c r="AW48" s="11">
        <f>'All Running Order'!AY50</f>
        <v>0</v>
      </c>
      <c r="AX48" s="11">
        <f>'All Running Order'!AZ50</f>
        <v>0</v>
      </c>
      <c r="AY48" s="11">
        <f>'All Running Order'!BA50</f>
        <v>0</v>
      </c>
      <c r="AZ48" s="11">
        <f>'All Running Order'!BB50</f>
        <v>0</v>
      </c>
      <c r="BA48" s="11">
        <f>'All Running Order'!BC50</f>
        <v>0</v>
      </c>
      <c r="BB48" s="11">
        <f>'All Running Order'!BD50</f>
        <v>0</v>
      </c>
      <c r="BC48" s="11">
        <f>'All Running Order'!BE50</f>
        <v>0</v>
      </c>
      <c r="BD48" s="11">
        <f>'All Running Order'!BF50</f>
        <v>0</v>
      </c>
      <c r="BE48" s="11">
        <f>'All Running Order'!BG50</f>
        <v>0</v>
      </c>
      <c r="BF48" s="11">
        <f>'All Running Order'!BH50</f>
        <v>0</v>
      </c>
      <c r="BG48" s="11">
        <f>'All Running Order'!BI50</f>
        <v>0</v>
      </c>
      <c r="BH48" s="11">
        <f>'All Running Order'!BJ50</f>
        <v>2000</v>
      </c>
      <c r="BI48" s="11">
        <f>'All Running Order'!BK50</f>
        <v>0</v>
      </c>
      <c r="BJ48" s="11">
        <f>'All Running Order'!BL50</f>
        <v>0</v>
      </c>
      <c r="BK48" s="11">
        <f>'All Running Order'!BM50</f>
        <v>0</v>
      </c>
      <c r="BL48" s="11">
        <f>'All Running Order'!BN50</f>
        <v>0</v>
      </c>
      <c r="BM48" s="11">
        <f>'All Running Order'!BO50</f>
        <v>0</v>
      </c>
      <c r="BN48" s="11">
        <f>'All Running Order'!BP50</f>
        <v>0</v>
      </c>
      <c r="BO48" s="11">
        <f>'All Running Order'!BQ50</f>
        <v>0</v>
      </c>
      <c r="BP48" s="11">
        <f>'All Running Order'!BR50</f>
        <v>0</v>
      </c>
      <c r="BQ48" s="11">
        <f>'All Running Order'!BS50</f>
        <v>0</v>
      </c>
      <c r="BR48" s="11">
        <f>'All Running Order'!BT50</f>
        <v>0</v>
      </c>
      <c r="BS48" s="11">
        <f>'All Running Order'!BU50</f>
        <v>0</v>
      </c>
      <c r="BT48" s="11">
        <f>'All Running Order'!BV50</f>
        <v>2000</v>
      </c>
      <c r="BU48" s="11">
        <f>'All Running Order'!BW50</f>
        <v>15</v>
      </c>
      <c r="BV48" s="11">
        <f>'All Running Order'!BX50</f>
        <v>15</v>
      </c>
      <c r="BW48" s="11">
        <f>'All Running Order'!BY50</f>
        <v>15</v>
      </c>
      <c r="BX48" s="11">
        <f>'All Running Order'!BZ50</f>
        <v>15</v>
      </c>
      <c r="BY48" s="11">
        <f>'All Running Order'!CA50</f>
        <v>15</v>
      </c>
      <c r="BZ48" s="11">
        <f>'All Running Order'!CB50</f>
        <v>15</v>
      </c>
      <c r="CA48" s="11">
        <f>'All Running Order'!CC50</f>
        <v>15</v>
      </c>
      <c r="CB48" s="11">
        <f>'All Running Order'!CD50</f>
        <v>15</v>
      </c>
      <c r="CC48" s="11">
        <f>'All Running Order'!CE50</f>
        <v>15</v>
      </c>
      <c r="CD48" s="11">
        <f>'All Running Order'!CF50</f>
        <v>15</v>
      </c>
      <c r="CE48" s="11" t="str">
        <f>'All Running Order'!CG50</f>
        <v>-</v>
      </c>
      <c r="CF48" s="11" t="str">
        <f>'All Running Order'!CH50</f>
        <v/>
      </c>
      <c r="CG48" s="11" t="str">
        <f>'All Running Order'!CI50</f>
        <v>-</v>
      </c>
      <c r="CH48" s="11" t="str">
        <f>'All Running Order'!CJ50</f>
        <v/>
      </c>
      <c r="CI48" s="11" t="str">
        <f>'All Running Order'!CK50</f>
        <v>-</v>
      </c>
      <c r="CJ48" s="11" t="str">
        <f>'All Running Order'!CL50</f>
        <v/>
      </c>
      <c r="CK48" s="11" t="str">
        <f>'All Running Order'!CM50</f>
        <v>-</v>
      </c>
      <c r="CL48" s="11" t="str">
        <f>'All Running Order'!CN50</f>
        <v/>
      </c>
      <c r="CM48" s="11" t="str">
        <f>'All Running Order'!CO50</f>
        <v>-</v>
      </c>
      <c r="CN48" s="11" t="str">
        <f>'All Running Order'!CP50</f>
        <v/>
      </c>
      <c r="CO48" s="11" t="str">
        <f>'All Running Order'!CQ50</f>
        <v>-</v>
      </c>
      <c r="CP48" s="11" t="str">
        <f>'All Running Order'!CR50</f>
        <v/>
      </c>
      <c r="CQ48" s="11" t="str">
        <f>'All Running Order'!CS50</f>
        <v>-</v>
      </c>
      <c r="CR48" s="11" t="str">
        <f>'All Running Order'!CT50</f>
        <v xml:space="preserve"> </v>
      </c>
      <c r="CS48" s="11" t="str">
        <f>'All Running Order'!CU50</f>
        <v>-</v>
      </c>
      <c r="CT48" s="11" t="str">
        <f>'All Running Order'!CV50</f>
        <v xml:space="preserve"> </v>
      </c>
      <c r="CU48" s="11" t="str">
        <f>'All Running Order'!CW50</f>
        <v xml:space="preserve"> </v>
      </c>
    </row>
    <row r="49" spans="1:99" s="2" customFormat="1" x14ac:dyDescent="0.45">
      <c r="A49" s="2" t="str">
        <f t="shared" si="6"/>
        <v xml:space="preserve">0 </v>
      </c>
      <c r="B49" s="11">
        <f>'All Running Order'!B51</f>
        <v>47</v>
      </c>
      <c r="C49" s="20">
        <f>'All Running Order'!C51</f>
        <v>0</v>
      </c>
      <c r="D49" s="20">
        <f>'All Running Order'!D51</f>
        <v>0</v>
      </c>
      <c r="E49" s="20">
        <f>'All Running Order'!E51</f>
        <v>0</v>
      </c>
      <c r="F49" s="11">
        <f>'All Running Order'!F51</f>
        <v>0</v>
      </c>
      <c r="G49" s="11">
        <f>'All Running Order'!G51</f>
        <v>0</v>
      </c>
      <c r="H49" s="11">
        <f>'All Running Order'!I51</f>
        <v>0</v>
      </c>
      <c r="I49" s="11">
        <f>'All Running Order'!J51</f>
        <v>0</v>
      </c>
      <c r="J49" s="11">
        <f>'All Running Order'!K51</f>
        <v>0</v>
      </c>
      <c r="K49" s="11"/>
      <c r="L49" s="11">
        <f>'All Running Order'!N51</f>
        <v>0</v>
      </c>
      <c r="M49" s="11">
        <f>'All Running Order'!O51</f>
        <v>0</v>
      </c>
      <c r="N49" s="11">
        <f>'All Running Order'!P51</f>
        <v>0</v>
      </c>
      <c r="O49" s="11">
        <f>'All Running Order'!Q51</f>
        <v>0</v>
      </c>
      <c r="P49" s="11">
        <f>'All Running Order'!R51</f>
        <v>0</v>
      </c>
      <c r="Q49" s="11">
        <f>'All Running Order'!S51</f>
        <v>0</v>
      </c>
      <c r="R49" s="11">
        <f>'All Running Order'!T51</f>
        <v>0</v>
      </c>
      <c r="S49" s="11">
        <f>'All Running Order'!U51</f>
        <v>0</v>
      </c>
      <c r="T49" s="11">
        <f>'All Running Order'!V51</f>
        <v>0</v>
      </c>
      <c r="U49" s="11">
        <f>'All Running Order'!W51</f>
        <v>0</v>
      </c>
      <c r="V49" s="11">
        <f>'All Running Order'!X51</f>
        <v>0</v>
      </c>
      <c r="W49" s="11">
        <f>'All Running Order'!Y51</f>
        <v>0</v>
      </c>
      <c r="X49" s="11">
        <f>'All Running Order'!Z51</f>
        <v>2000</v>
      </c>
      <c r="Y49" s="11">
        <f>'All Running Order'!AA51</f>
        <v>0</v>
      </c>
      <c r="Z49" s="11">
        <f>'All Running Order'!AB51</f>
        <v>0</v>
      </c>
      <c r="AA49" s="11">
        <f>'All Running Order'!AC51</f>
        <v>0</v>
      </c>
      <c r="AB49" s="11">
        <f>'All Running Order'!AD51</f>
        <v>0</v>
      </c>
      <c r="AC49" s="11">
        <f>'All Running Order'!AE51</f>
        <v>0</v>
      </c>
      <c r="AD49" s="11">
        <f>'All Running Order'!AF51</f>
        <v>0</v>
      </c>
      <c r="AE49" s="11">
        <f>'All Running Order'!AG51</f>
        <v>0</v>
      </c>
      <c r="AF49" s="11">
        <f>'All Running Order'!AH51</f>
        <v>0</v>
      </c>
      <c r="AG49" s="11">
        <f>'All Running Order'!AI51</f>
        <v>0</v>
      </c>
      <c r="AH49" s="11">
        <f>'All Running Order'!AJ51</f>
        <v>0</v>
      </c>
      <c r="AI49" s="11">
        <f>'All Running Order'!AK51</f>
        <v>0</v>
      </c>
      <c r="AJ49" s="11">
        <f>'All Running Order'!AL51</f>
        <v>2000</v>
      </c>
      <c r="AK49" s="11">
        <f>'All Running Order'!AM51</f>
        <v>0</v>
      </c>
      <c r="AL49" s="11">
        <f>'All Running Order'!AN51</f>
        <v>0</v>
      </c>
      <c r="AM49" s="11">
        <f>'All Running Order'!AO51</f>
        <v>0</v>
      </c>
      <c r="AN49" s="11">
        <f>'All Running Order'!AP51</f>
        <v>0</v>
      </c>
      <c r="AO49" s="11">
        <f>'All Running Order'!AQ51</f>
        <v>0</v>
      </c>
      <c r="AP49" s="11">
        <f>'All Running Order'!AR51</f>
        <v>0</v>
      </c>
      <c r="AQ49" s="11">
        <f>'All Running Order'!AS51</f>
        <v>0</v>
      </c>
      <c r="AR49" s="11">
        <f>'All Running Order'!AT51</f>
        <v>0</v>
      </c>
      <c r="AS49" s="11">
        <f>'All Running Order'!AU51</f>
        <v>0</v>
      </c>
      <c r="AT49" s="11">
        <f>'All Running Order'!AV51</f>
        <v>0</v>
      </c>
      <c r="AU49" s="11">
        <f>'All Running Order'!AW51</f>
        <v>0</v>
      </c>
      <c r="AV49" s="11">
        <f>'All Running Order'!AX51</f>
        <v>2000</v>
      </c>
      <c r="AW49" s="11">
        <f>'All Running Order'!AY51</f>
        <v>0</v>
      </c>
      <c r="AX49" s="11">
        <f>'All Running Order'!AZ51</f>
        <v>0</v>
      </c>
      <c r="AY49" s="11">
        <f>'All Running Order'!BA51</f>
        <v>0</v>
      </c>
      <c r="AZ49" s="11">
        <f>'All Running Order'!BB51</f>
        <v>0</v>
      </c>
      <c r="BA49" s="11">
        <f>'All Running Order'!BC51</f>
        <v>0</v>
      </c>
      <c r="BB49" s="11">
        <f>'All Running Order'!BD51</f>
        <v>0</v>
      </c>
      <c r="BC49" s="11">
        <f>'All Running Order'!BE51</f>
        <v>0</v>
      </c>
      <c r="BD49" s="11">
        <f>'All Running Order'!BF51</f>
        <v>0</v>
      </c>
      <c r="BE49" s="11">
        <f>'All Running Order'!BG51</f>
        <v>0</v>
      </c>
      <c r="BF49" s="11">
        <f>'All Running Order'!BH51</f>
        <v>0</v>
      </c>
      <c r="BG49" s="11">
        <f>'All Running Order'!BI51</f>
        <v>0</v>
      </c>
      <c r="BH49" s="11">
        <f>'All Running Order'!BJ51</f>
        <v>2000</v>
      </c>
      <c r="BI49" s="11">
        <f>'All Running Order'!BK51</f>
        <v>0</v>
      </c>
      <c r="BJ49" s="11">
        <f>'All Running Order'!BL51</f>
        <v>0</v>
      </c>
      <c r="BK49" s="11">
        <f>'All Running Order'!BM51</f>
        <v>0</v>
      </c>
      <c r="BL49" s="11">
        <f>'All Running Order'!BN51</f>
        <v>0</v>
      </c>
      <c r="BM49" s="11">
        <f>'All Running Order'!BO51</f>
        <v>0</v>
      </c>
      <c r="BN49" s="11">
        <f>'All Running Order'!BP51</f>
        <v>0</v>
      </c>
      <c r="BO49" s="11">
        <f>'All Running Order'!BQ51</f>
        <v>0</v>
      </c>
      <c r="BP49" s="11">
        <f>'All Running Order'!BR51</f>
        <v>0</v>
      </c>
      <c r="BQ49" s="11">
        <f>'All Running Order'!BS51</f>
        <v>0</v>
      </c>
      <c r="BR49" s="11">
        <f>'All Running Order'!BT51</f>
        <v>0</v>
      </c>
      <c r="BS49" s="11">
        <f>'All Running Order'!BU51</f>
        <v>0</v>
      </c>
      <c r="BT49" s="11">
        <f>'All Running Order'!BV51</f>
        <v>2000</v>
      </c>
      <c r="BU49" s="11">
        <f>'All Running Order'!BW51</f>
        <v>15</v>
      </c>
      <c r="BV49" s="11">
        <f>'All Running Order'!BX51</f>
        <v>15</v>
      </c>
      <c r="BW49" s="11">
        <f>'All Running Order'!BY51</f>
        <v>15</v>
      </c>
      <c r="BX49" s="11">
        <f>'All Running Order'!BZ51</f>
        <v>15</v>
      </c>
      <c r="BY49" s="11">
        <f>'All Running Order'!CA51</f>
        <v>15</v>
      </c>
      <c r="BZ49" s="11">
        <f>'All Running Order'!CB51</f>
        <v>15</v>
      </c>
      <c r="CA49" s="11">
        <f>'All Running Order'!CC51</f>
        <v>15</v>
      </c>
      <c r="CB49" s="11">
        <f>'All Running Order'!CD51</f>
        <v>15</v>
      </c>
      <c r="CC49" s="11">
        <f>'All Running Order'!CE51</f>
        <v>15</v>
      </c>
      <c r="CD49" s="11">
        <f>'All Running Order'!CF51</f>
        <v>15</v>
      </c>
      <c r="CE49" s="11" t="str">
        <f>'All Running Order'!CG51</f>
        <v>-</v>
      </c>
      <c r="CF49" s="11" t="str">
        <f>'All Running Order'!CH51</f>
        <v/>
      </c>
      <c r="CG49" s="11" t="str">
        <f>'All Running Order'!CI51</f>
        <v>-</v>
      </c>
      <c r="CH49" s="11" t="str">
        <f>'All Running Order'!CJ51</f>
        <v/>
      </c>
      <c r="CI49" s="11" t="str">
        <f>'All Running Order'!CK51</f>
        <v>-</v>
      </c>
      <c r="CJ49" s="11" t="str">
        <f>'All Running Order'!CL51</f>
        <v/>
      </c>
      <c r="CK49" s="11" t="str">
        <f>'All Running Order'!CM51</f>
        <v>-</v>
      </c>
      <c r="CL49" s="11" t="str">
        <f>'All Running Order'!CN51</f>
        <v/>
      </c>
      <c r="CM49" s="11" t="str">
        <f>'All Running Order'!CO51</f>
        <v>-</v>
      </c>
      <c r="CN49" s="11" t="str">
        <f>'All Running Order'!CP51</f>
        <v/>
      </c>
      <c r="CO49" s="11" t="str">
        <f>'All Running Order'!CQ51</f>
        <v>-</v>
      </c>
      <c r="CP49" s="11" t="str">
        <f>'All Running Order'!CR51</f>
        <v/>
      </c>
      <c r="CQ49" s="11" t="str">
        <f>'All Running Order'!CS51</f>
        <v>-</v>
      </c>
      <c r="CR49" s="11" t="str">
        <f>'All Running Order'!CT51</f>
        <v xml:space="preserve"> </v>
      </c>
      <c r="CS49" s="11" t="str">
        <f>'All Running Order'!CU51</f>
        <v>-</v>
      </c>
      <c r="CT49" s="11" t="str">
        <f>'All Running Order'!CV51</f>
        <v xml:space="preserve"> </v>
      </c>
      <c r="CU49" s="11" t="str">
        <f>'All Running Order'!CW51</f>
        <v xml:space="preserve"> </v>
      </c>
    </row>
    <row r="50" spans="1:99" s="2" customFormat="1" x14ac:dyDescent="0.45">
      <c r="A50" s="2" t="str">
        <f t="shared" si="6"/>
        <v xml:space="preserve">0 </v>
      </c>
      <c r="B50" s="11">
        <f>'All Running Order'!B52</f>
        <v>48</v>
      </c>
      <c r="C50" s="20">
        <f>'All Running Order'!C52</f>
        <v>0</v>
      </c>
      <c r="D50" s="20">
        <f>'All Running Order'!D52</f>
        <v>0</v>
      </c>
      <c r="E50" s="20">
        <f>'All Running Order'!E52</f>
        <v>0</v>
      </c>
      <c r="F50" s="11">
        <f>'All Running Order'!F52</f>
        <v>0</v>
      </c>
      <c r="G50" s="11">
        <f>'All Running Order'!G52</f>
        <v>0</v>
      </c>
      <c r="H50" s="11">
        <f>'All Running Order'!I52</f>
        <v>0</v>
      </c>
      <c r="I50" s="11">
        <f>'All Running Order'!J52</f>
        <v>0</v>
      </c>
      <c r="J50" s="11">
        <f>'All Running Order'!K52</f>
        <v>0</v>
      </c>
      <c r="K50" s="11"/>
      <c r="L50" s="11">
        <f>'All Running Order'!N52</f>
        <v>0</v>
      </c>
      <c r="M50" s="11">
        <f>'All Running Order'!O52</f>
        <v>0</v>
      </c>
      <c r="N50" s="11">
        <f>'All Running Order'!P52</f>
        <v>0</v>
      </c>
      <c r="O50" s="11">
        <f>'All Running Order'!Q52</f>
        <v>0</v>
      </c>
      <c r="P50" s="11">
        <f>'All Running Order'!R52</f>
        <v>0</v>
      </c>
      <c r="Q50" s="11">
        <f>'All Running Order'!S52</f>
        <v>0</v>
      </c>
      <c r="R50" s="11">
        <f>'All Running Order'!T52</f>
        <v>0</v>
      </c>
      <c r="S50" s="11">
        <f>'All Running Order'!U52</f>
        <v>0</v>
      </c>
      <c r="T50" s="11">
        <f>'All Running Order'!V52</f>
        <v>0</v>
      </c>
      <c r="U50" s="11">
        <f>'All Running Order'!W52</f>
        <v>0</v>
      </c>
      <c r="V50" s="11">
        <f>'All Running Order'!X52</f>
        <v>0</v>
      </c>
      <c r="W50" s="11">
        <f>'All Running Order'!Y52</f>
        <v>0</v>
      </c>
      <c r="X50" s="11">
        <f>'All Running Order'!Z52</f>
        <v>2000</v>
      </c>
      <c r="Y50" s="11">
        <f>'All Running Order'!AA52</f>
        <v>0</v>
      </c>
      <c r="Z50" s="11">
        <f>'All Running Order'!AB52</f>
        <v>0</v>
      </c>
      <c r="AA50" s="11">
        <f>'All Running Order'!AC52</f>
        <v>0</v>
      </c>
      <c r="AB50" s="11">
        <f>'All Running Order'!AD52</f>
        <v>0</v>
      </c>
      <c r="AC50" s="11">
        <f>'All Running Order'!AE52</f>
        <v>0</v>
      </c>
      <c r="AD50" s="11">
        <f>'All Running Order'!AF52</f>
        <v>0</v>
      </c>
      <c r="AE50" s="11">
        <f>'All Running Order'!AG52</f>
        <v>0</v>
      </c>
      <c r="AF50" s="11">
        <f>'All Running Order'!AH52</f>
        <v>0</v>
      </c>
      <c r="AG50" s="11">
        <f>'All Running Order'!AI52</f>
        <v>0</v>
      </c>
      <c r="AH50" s="11">
        <f>'All Running Order'!AJ52</f>
        <v>0</v>
      </c>
      <c r="AI50" s="11">
        <f>'All Running Order'!AK52</f>
        <v>0</v>
      </c>
      <c r="AJ50" s="11">
        <f>'All Running Order'!AL52</f>
        <v>2000</v>
      </c>
      <c r="AK50" s="11">
        <f>'All Running Order'!AM52</f>
        <v>0</v>
      </c>
      <c r="AL50" s="11">
        <f>'All Running Order'!AN52</f>
        <v>0</v>
      </c>
      <c r="AM50" s="11">
        <f>'All Running Order'!AO52</f>
        <v>0</v>
      </c>
      <c r="AN50" s="11">
        <f>'All Running Order'!AP52</f>
        <v>0</v>
      </c>
      <c r="AO50" s="11">
        <f>'All Running Order'!AQ52</f>
        <v>0</v>
      </c>
      <c r="AP50" s="11">
        <f>'All Running Order'!AR52</f>
        <v>0</v>
      </c>
      <c r="AQ50" s="11">
        <f>'All Running Order'!AS52</f>
        <v>0</v>
      </c>
      <c r="AR50" s="11">
        <f>'All Running Order'!AT52</f>
        <v>0</v>
      </c>
      <c r="AS50" s="11">
        <f>'All Running Order'!AU52</f>
        <v>0</v>
      </c>
      <c r="AT50" s="11">
        <f>'All Running Order'!AV52</f>
        <v>0</v>
      </c>
      <c r="AU50" s="11">
        <f>'All Running Order'!AW52</f>
        <v>0</v>
      </c>
      <c r="AV50" s="11">
        <f>'All Running Order'!AX52</f>
        <v>2000</v>
      </c>
      <c r="AW50" s="11">
        <f>'All Running Order'!AY52</f>
        <v>0</v>
      </c>
      <c r="AX50" s="11">
        <f>'All Running Order'!AZ52</f>
        <v>0</v>
      </c>
      <c r="AY50" s="11">
        <f>'All Running Order'!BA52</f>
        <v>0</v>
      </c>
      <c r="AZ50" s="11">
        <f>'All Running Order'!BB52</f>
        <v>0</v>
      </c>
      <c r="BA50" s="11">
        <f>'All Running Order'!BC52</f>
        <v>0</v>
      </c>
      <c r="BB50" s="11">
        <f>'All Running Order'!BD52</f>
        <v>0</v>
      </c>
      <c r="BC50" s="11">
        <f>'All Running Order'!BE52</f>
        <v>0</v>
      </c>
      <c r="BD50" s="11">
        <f>'All Running Order'!BF52</f>
        <v>0</v>
      </c>
      <c r="BE50" s="11">
        <f>'All Running Order'!BG52</f>
        <v>0</v>
      </c>
      <c r="BF50" s="11">
        <f>'All Running Order'!BH52</f>
        <v>0</v>
      </c>
      <c r="BG50" s="11">
        <f>'All Running Order'!BI52</f>
        <v>0</v>
      </c>
      <c r="BH50" s="11">
        <f>'All Running Order'!BJ52</f>
        <v>2000</v>
      </c>
      <c r="BI50" s="11">
        <f>'All Running Order'!BK52</f>
        <v>0</v>
      </c>
      <c r="BJ50" s="11">
        <f>'All Running Order'!BL52</f>
        <v>0</v>
      </c>
      <c r="BK50" s="11">
        <f>'All Running Order'!BM52</f>
        <v>0</v>
      </c>
      <c r="BL50" s="11">
        <f>'All Running Order'!BN52</f>
        <v>0</v>
      </c>
      <c r="BM50" s="11">
        <f>'All Running Order'!BO52</f>
        <v>0</v>
      </c>
      <c r="BN50" s="11">
        <f>'All Running Order'!BP52</f>
        <v>0</v>
      </c>
      <c r="BO50" s="11">
        <f>'All Running Order'!BQ52</f>
        <v>0</v>
      </c>
      <c r="BP50" s="11">
        <f>'All Running Order'!BR52</f>
        <v>0</v>
      </c>
      <c r="BQ50" s="11">
        <f>'All Running Order'!BS52</f>
        <v>0</v>
      </c>
      <c r="BR50" s="11">
        <f>'All Running Order'!BT52</f>
        <v>0</v>
      </c>
      <c r="BS50" s="11">
        <f>'All Running Order'!BU52</f>
        <v>0</v>
      </c>
      <c r="BT50" s="11">
        <f>'All Running Order'!BV52</f>
        <v>2000</v>
      </c>
      <c r="BU50" s="11">
        <f>'All Running Order'!BW52</f>
        <v>15</v>
      </c>
      <c r="BV50" s="11">
        <f>'All Running Order'!BX52</f>
        <v>15</v>
      </c>
      <c r="BW50" s="11">
        <f>'All Running Order'!BY52</f>
        <v>15</v>
      </c>
      <c r="BX50" s="11">
        <f>'All Running Order'!BZ52</f>
        <v>15</v>
      </c>
      <c r="BY50" s="11">
        <f>'All Running Order'!CA52</f>
        <v>15</v>
      </c>
      <c r="BZ50" s="11">
        <f>'All Running Order'!CB52</f>
        <v>15</v>
      </c>
      <c r="CA50" s="11">
        <f>'All Running Order'!CC52</f>
        <v>15</v>
      </c>
      <c r="CB50" s="11">
        <f>'All Running Order'!CD52</f>
        <v>15</v>
      </c>
      <c r="CC50" s="11">
        <f>'All Running Order'!CE52</f>
        <v>15</v>
      </c>
      <c r="CD50" s="11">
        <f>'All Running Order'!CF52</f>
        <v>15</v>
      </c>
      <c r="CE50" s="11" t="str">
        <f>'All Running Order'!CG52</f>
        <v>-</v>
      </c>
      <c r="CF50" s="11" t="str">
        <f>'All Running Order'!CH52</f>
        <v/>
      </c>
      <c r="CG50" s="11" t="str">
        <f>'All Running Order'!CI52</f>
        <v>-</v>
      </c>
      <c r="CH50" s="11" t="str">
        <f>'All Running Order'!CJ52</f>
        <v/>
      </c>
      <c r="CI50" s="11" t="str">
        <f>'All Running Order'!CK52</f>
        <v>-</v>
      </c>
      <c r="CJ50" s="11" t="str">
        <f>'All Running Order'!CL52</f>
        <v/>
      </c>
      <c r="CK50" s="11" t="str">
        <f>'All Running Order'!CM52</f>
        <v>-</v>
      </c>
      <c r="CL50" s="11" t="str">
        <f>'All Running Order'!CN52</f>
        <v/>
      </c>
      <c r="CM50" s="11" t="str">
        <f>'All Running Order'!CO52</f>
        <v>-</v>
      </c>
      <c r="CN50" s="11" t="str">
        <f>'All Running Order'!CP52</f>
        <v/>
      </c>
      <c r="CO50" s="11" t="str">
        <f>'All Running Order'!CQ52</f>
        <v>-</v>
      </c>
      <c r="CP50" s="11" t="str">
        <f>'All Running Order'!CR52</f>
        <v/>
      </c>
      <c r="CQ50" s="11" t="str">
        <f>'All Running Order'!CS52</f>
        <v>-</v>
      </c>
      <c r="CR50" s="11" t="str">
        <f>'All Running Order'!CT52</f>
        <v xml:space="preserve"> </v>
      </c>
      <c r="CS50" s="11" t="str">
        <f>'All Running Order'!CU52</f>
        <v>-</v>
      </c>
      <c r="CT50" s="11" t="str">
        <f>'All Running Order'!CV52</f>
        <v xml:space="preserve"> </v>
      </c>
      <c r="CU50" s="11" t="str">
        <f>'All Running Order'!CW52</f>
        <v xml:space="preserve"> </v>
      </c>
    </row>
    <row r="51" spans="1:99" s="2" customFormat="1" x14ac:dyDescent="0.45">
      <c r="A51" s="2" t="str">
        <f t="shared" si="6"/>
        <v xml:space="preserve">0 </v>
      </c>
      <c r="B51" s="11">
        <f>'All Running Order'!B53</f>
        <v>49</v>
      </c>
      <c r="C51" s="20">
        <f>'All Running Order'!C53</f>
        <v>0</v>
      </c>
      <c r="D51" s="20">
        <f>'All Running Order'!D53</f>
        <v>0</v>
      </c>
      <c r="E51" s="20">
        <f>'All Running Order'!E53</f>
        <v>0</v>
      </c>
      <c r="F51" s="11">
        <f>'All Running Order'!F53</f>
        <v>0</v>
      </c>
      <c r="G51" s="11">
        <f>'All Running Order'!G53</f>
        <v>0</v>
      </c>
      <c r="H51" s="11">
        <f>'All Running Order'!I53</f>
        <v>0</v>
      </c>
      <c r="I51" s="11">
        <f>'All Running Order'!J53</f>
        <v>0</v>
      </c>
      <c r="J51" s="11">
        <f>'All Running Order'!K53</f>
        <v>0</v>
      </c>
      <c r="K51" s="11"/>
      <c r="L51" s="11">
        <f>'All Running Order'!N53</f>
        <v>0</v>
      </c>
      <c r="M51" s="11">
        <f>'All Running Order'!O53</f>
        <v>0</v>
      </c>
      <c r="N51" s="11">
        <f>'All Running Order'!P53</f>
        <v>0</v>
      </c>
      <c r="O51" s="11">
        <f>'All Running Order'!Q53</f>
        <v>0</v>
      </c>
      <c r="P51" s="11">
        <f>'All Running Order'!R53</f>
        <v>0</v>
      </c>
      <c r="Q51" s="11">
        <f>'All Running Order'!S53</f>
        <v>0</v>
      </c>
      <c r="R51" s="11">
        <f>'All Running Order'!T53</f>
        <v>0</v>
      </c>
      <c r="S51" s="11">
        <f>'All Running Order'!U53</f>
        <v>0</v>
      </c>
      <c r="T51" s="11">
        <f>'All Running Order'!V53</f>
        <v>0</v>
      </c>
      <c r="U51" s="11">
        <f>'All Running Order'!W53</f>
        <v>0</v>
      </c>
      <c r="V51" s="11">
        <f>'All Running Order'!X53</f>
        <v>0</v>
      </c>
      <c r="W51" s="11">
        <f>'All Running Order'!Y53</f>
        <v>0</v>
      </c>
      <c r="X51" s="11">
        <f>'All Running Order'!Z53</f>
        <v>2000</v>
      </c>
      <c r="Y51" s="11">
        <f>'All Running Order'!AA53</f>
        <v>0</v>
      </c>
      <c r="Z51" s="11">
        <f>'All Running Order'!AB53</f>
        <v>0</v>
      </c>
      <c r="AA51" s="11">
        <f>'All Running Order'!AC53</f>
        <v>0</v>
      </c>
      <c r="AB51" s="11">
        <f>'All Running Order'!AD53</f>
        <v>0</v>
      </c>
      <c r="AC51" s="11">
        <f>'All Running Order'!AE53</f>
        <v>0</v>
      </c>
      <c r="AD51" s="11">
        <f>'All Running Order'!AF53</f>
        <v>0</v>
      </c>
      <c r="AE51" s="11">
        <f>'All Running Order'!AG53</f>
        <v>0</v>
      </c>
      <c r="AF51" s="11">
        <f>'All Running Order'!AH53</f>
        <v>0</v>
      </c>
      <c r="AG51" s="11">
        <f>'All Running Order'!AI53</f>
        <v>0</v>
      </c>
      <c r="AH51" s="11">
        <f>'All Running Order'!AJ53</f>
        <v>0</v>
      </c>
      <c r="AI51" s="11">
        <f>'All Running Order'!AK53</f>
        <v>0</v>
      </c>
      <c r="AJ51" s="11">
        <f>'All Running Order'!AL53</f>
        <v>2000</v>
      </c>
      <c r="AK51" s="11">
        <f>'All Running Order'!AM53</f>
        <v>0</v>
      </c>
      <c r="AL51" s="11">
        <f>'All Running Order'!AN53</f>
        <v>0</v>
      </c>
      <c r="AM51" s="11">
        <f>'All Running Order'!AO53</f>
        <v>0</v>
      </c>
      <c r="AN51" s="11">
        <f>'All Running Order'!AP53</f>
        <v>0</v>
      </c>
      <c r="AO51" s="11">
        <f>'All Running Order'!AQ53</f>
        <v>0</v>
      </c>
      <c r="AP51" s="11">
        <f>'All Running Order'!AR53</f>
        <v>0</v>
      </c>
      <c r="AQ51" s="11">
        <f>'All Running Order'!AS53</f>
        <v>0</v>
      </c>
      <c r="AR51" s="11">
        <f>'All Running Order'!AT53</f>
        <v>0</v>
      </c>
      <c r="AS51" s="11">
        <f>'All Running Order'!AU53</f>
        <v>0</v>
      </c>
      <c r="AT51" s="11">
        <f>'All Running Order'!AV53</f>
        <v>0</v>
      </c>
      <c r="AU51" s="11">
        <f>'All Running Order'!AW53</f>
        <v>0</v>
      </c>
      <c r="AV51" s="11">
        <f>'All Running Order'!AX53</f>
        <v>2000</v>
      </c>
      <c r="AW51" s="11">
        <f>'All Running Order'!AY53</f>
        <v>0</v>
      </c>
      <c r="AX51" s="11">
        <f>'All Running Order'!AZ53</f>
        <v>0</v>
      </c>
      <c r="AY51" s="11">
        <f>'All Running Order'!BA53</f>
        <v>0</v>
      </c>
      <c r="AZ51" s="11">
        <f>'All Running Order'!BB53</f>
        <v>0</v>
      </c>
      <c r="BA51" s="11">
        <f>'All Running Order'!BC53</f>
        <v>0</v>
      </c>
      <c r="BB51" s="11">
        <f>'All Running Order'!BD53</f>
        <v>0</v>
      </c>
      <c r="BC51" s="11">
        <f>'All Running Order'!BE53</f>
        <v>0</v>
      </c>
      <c r="BD51" s="11">
        <f>'All Running Order'!BF53</f>
        <v>0</v>
      </c>
      <c r="BE51" s="11">
        <f>'All Running Order'!BG53</f>
        <v>0</v>
      </c>
      <c r="BF51" s="11">
        <f>'All Running Order'!BH53</f>
        <v>0</v>
      </c>
      <c r="BG51" s="11">
        <f>'All Running Order'!BI53</f>
        <v>0</v>
      </c>
      <c r="BH51" s="11">
        <f>'All Running Order'!BJ53</f>
        <v>2000</v>
      </c>
      <c r="BI51" s="11">
        <f>'All Running Order'!BK53</f>
        <v>0</v>
      </c>
      <c r="BJ51" s="11">
        <f>'All Running Order'!BL53</f>
        <v>0</v>
      </c>
      <c r="BK51" s="11">
        <f>'All Running Order'!BM53</f>
        <v>0</v>
      </c>
      <c r="BL51" s="11">
        <f>'All Running Order'!BN53</f>
        <v>0</v>
      </c>
      <c r="BM51" s="11">
        <f>'All Running Order'!BO53</f>
        <v>0</v>
      </c>
      <c r="BN51" s="11">
        <f>'All Running Order'!BP53</f>
        <v>0</v>
      </c>
      <c r="BO51" s="11">
        <f>'All Running Order'!BQ53</f>
        <v>0</v>
      </c>
      <c r="BP51" s="11">
        <f>'All Running Order'!BR53</f>
        <v>0</v>
      </c>
      <c r="BQ51" s="11">
        <f>'All Running Order'!BS53</f>
        <v>0</v>
      </c>
      <c r="BR51" s="11">
        <f>'All Running Order'!BT53</f>
        <v>0</v>
      </c>
      <c r="BS51" s="11">
        <f>'All Running Order'!BU53</f>
        <v>0</v>
      </c>
      <c r="BT51" s="11">
        <f>'All Running Order'!BV53</f>
        <v>2000</v>
      </c>
      <c r="BU51" s="11">
        <f>'All Running Order'!BW53</f>
        <v>15</v>
      </c>
      <c r="BV51" s="11">
        <f>'All Running Order'!BX53</f>
        <v>15</v>
      </c>
      <c r="BW51" s="11">
        <f>'All Running Order'!BY53</f>
        <v>15</v>
      </c>
      <c r="BX51" s="11">
        <f>'All Running Order'!BZ53</f>
        <v>15</v>
      </c>
      <c r="BY51" s="11">
        <f>'All Running Order'!CA53</f>
        <v>15</v>
      </c>
      <c r="BZ51" s="11">
        <f>'All Running Order'!CB53</f>
        <v>15</v>
      </c>
      <c r="CA51" s="11">
        <f>'All Running Order'!CC53</f>
        <v>15</v>
      </c>
      <c r="CB51" s="11">
        <f>'All Running Order'!CD53</f>
        <v>15</v>
      </c>
      <c r="CC51" s="11">
        <f>'All Running Order'!CE53</f>
        <v>15</v>
      </c>
      <c r="CD51" s="11">
        <f>'All Running Order'!CF53</f>
        <v>15</v>
      </c>
      <c r="CE51" s="11" t="str">
        <f>'All Running Order'!CG53</f>
        <v>-</v>
      </c>
      <c r="CF51" s="11" t="str">
        <f>'All Running Order'!CH53</f>
        <v/>
      </c>
      <c r="CG51" s="11" t="str">
        <f>'All Running Order'!CI53</f>
        <v>-</v>
      </c>
      <c r="CH51" s="11" t="str">
        <f>'All Running Order'!CJ53</f>
        <v/>
      </c>
      <c r="CI51" s="11" t="str">
        <f>'All Running Order'!CK53</f>
        <v>-</v>
      </c>
      <c r="CJ51" s="11" t="str">
        <f>'All Running Order'!CL53</f>
        <v/>
      </c>
      <c r="CK51" s="11" t="str">
        <f>'All Running Order'!CM53</f>
        <v>-</v>
      </c>
      <c r="CL51" s="11" t="str">
        <f>'All Running Order'!CN53</f>
        <v/>
      </c>
      <c r="CM51" s="11" t="str">
        <f>'All Running Order'!CO53</f>
        <v>-</v>
      </c>
      <c r="CN51" s="11" t="str">
        <f>'All Running Order'!CP53</f>
        <v/>
      </c>
      <c r="CO51" s="11" t="str">
        <f>'All Running Order'!CQ53</f>
        <v>-</v>
      </c>
      <c r="CP51" s="11" t="str">
        <f>'All Running Order'!CR53</f>
        <v/>
      </c>
      <c r="CQ51" s="11" t="str">
        <f>'All Running Order'!CS53</f>
        <v>-</v>
      </c>
      <c r="CR51" s="11" t="str">
        <f>'All Running Order'!CT53</f>
        <v xml:space="preserve"> </v>
      </c>
      <c r="CS51" s="11" t="str">
        <f>'All Running Order'!CU53</f>
        <v>-</v>
      </c>
      <c r="CT51" s="11" t="str">
        <f>'All Running Order'!CV53</f>
        <v xml:space="preserve"> </v>
      </c>
      <c r="CU51" s="11" t="str">
        <f>'All Running Order'!CW53</f>
        <v xml:space="preserve"> </v>
      </c>
    </row>
    <row r="52" spans="1:99" s="2" customFormat="1" x14ac:dyDescent="0.45">
      <c r="A52" s="2" t="str">
        <f t="shared" si="6"/>
        <v xml:space="preserve">0 </v>
      </c>
      <c r="B52" s="11">
        <f>'All Running Order'!B54</f>
        <v>50</v>
      </c>
      <c r="C52" s="20">
        <f>'All Running Order'!C54</f>
        <v>0</v>
      </c>
      <c r="D52" s="20">
        <f>'All Running Order'!D54</f>
        <v>0</v>
      </c>
      <c r="E52" s="20">
        <f>'All Running Order'!E54</f>
        <v>0</v>
      </c>
      <c r="F52" s="11">
        <f>'All Running Order'!F54</f>
        <v>0</v>
      </c>
      <c r="G52" s="11">
        <f>'All Running Order'!G54</f>
        <v>0</v>
      </c>
      <c r="H52" s="11">
        <f>'All Running Order'!I54</f>
        <v>0</v>
      </c>
      <c r="I52" s="11">
        <f>'All Running Order'!J54</f>
        <v>0</v>
      </c>
      <c r="J52" s="11">
        <f>'All Running Order'!K54</f>
        <v>0</v>
      </c>
      <c r="K52" s="11"/>
      <c r="L52" s="11">
        <f>'All Running Order'!N54</f>
        <v>0</v>
      </c>
      <c r="M52" s="11">
        <f>'All Running Order'!O54</f>
        <v>0</v>
      </c>
      <c r="N52" s="11">
        <f>'All Running Order'!P54</f>
        <v>0</v>
      </c>
      <c r="O52" s="11">
        <f>'All Running Order'!Q54</f>
        <v>0</v>
      </c>
      <c r="P52" s="11">
        <f>'All Running Order'!R54</f>
        <v>0</v>
      </c>
      <c r="Q52" s="11">
        <f>'All Running Order'!S54</f>
        <v>0</v>
      </c>
      <c r="R52" s="11">
        <f>'All Running Order'!T54</f>
        <v>0</v>
      </c>
      <c r="S52" s="11">
        <f>'All Running Order'!U54</f>
        <v>0</v>
      </c>
      <c r="T52" s="11">
        <f>'All Running Order'!V54</f>
        <v>0</v>
      </c>
      <c r="U52" s="11">
        <f>'All Running Order'!W54</f>
        <v>0</v>
      </c>
      <c r="V52" s="11">
        <f>'All Running Order'!X54</f>
        <v>0</v>
      </c>
      <c r="W52" s="11">
        <f>'All Running Order'!Y54</f>
        <v>0</v>
      </c>
      <c r="X52" s="11">
        <f>'All Running Order'!Z54</f>
        <v>2000</v>
      </c>
      <c r="Y52" s="11">
        <f>'All Running Order'!AA54</f>
        <v>0</v>
      </c>
      <c r="Z52" s="11">
        <f>'All Running Order'!AB54</f>
        <v>0</v>
      </c>
      <c r="AA52" s="11">
        <f>'All Running Order'!AC54</f>
        <v>0</v>
      </c>
      <c r="AB52" s="11">
        <f>'All Running Order'!AD54</f>
        <v>0</v>
      </c>
      <c r="AC52" s="11">
        <f>'All Running Order'!AE54</f>
        <v>0</v>
      </c>
      <c r="AD52" s="11">
        <f>'All Running Order'!AF54</f>
        <v>0</v>
      </c>
      <c r="AE52" s="11">
        <f>'All Running Order'!AG54</f>
        <v>0</v>
      </c>
      <c r="AF52" s="11">
        <f>'All Running Order'!AH54</f>
        <v>0</v>
      </c>
      <c r="AG52" s="11">
        <f>'All Running Order'!AI54</f>
        <v>0</v>
      </c>
      <c r="AH52" s="11">
        <f>'All Running Order'!AJ54</f>
        <v>0</v>
      </c>
      <c r="AI52" s="11">
        <f>'All Running Order'!AK54</f>
        <v>0</v>
      </c>
      <c r="AJ52" s="11">
        <f>'All Running Order'!AL54</f>
        <v>2000</v>
      </c>
      <c r="AK52" s="11">
        <f>'All Running Order'!AM54</f>
        <v>0</v>
      </c>
      <c r="AL52" s="11">
        <f>'All Running Order'!AN54</f>
        <v>0</v>
      </c>
      <c r="AM52" s="11">
        <f>'All Running Order'!AO54</f>
        <v>0</v>
      </c>
      <c r="AN52" s="11">
        <f>'All Running Order'!AP54</f>
        <v>0</v>
      </c>
      <c r="AO52" s="11">
        <f>'All Running Order'!AQ54</f>
        <v>0</v>
      </c>
      <c r="AP52" s="11">
        <f>'All Running Order'!AR54</f>
        <v>0</v>
      </c>
      <c r="AQ52" s="11">
        <f>'All Running Order'!AS54</f>
        <v>0</v>
      </c>
      <c r="AR52" s="11">
        <f>'All Running Order'!AT54</f>
        <v>0</v>
      </c>
      <c r="AS52" s="11">
        <f>'All Running Order'!AU54</f>
        <v>0</v>
      </c>
      <c r="AT52" s="11">
        <f>'All Running Order'!AV54</f>
        <v>0</v>
      </c>
      <c r="AU52" s="11">
        <f>'All Running Order'!AW54</f>
        <v>0</v>
      </c>
      <c r="AV52" s="11">
        <f>'All Running Order'!AX54</f>
        <v>2000</v>
      </c>
      <c r="AW52" s="11">
        <f>'All Running Order'!AY54</f>
        <v>0</v>
      </c>
      <c r="AX52" s="11">
        <f>'All Running Order'!AZ54</f>
        <v>0</v>
      </c>
      <c r="AY52" s="11">
        <f>'All Running Order'!BA54</f>
        <v>0</v>
      </c>
      <c r="AZ52" s="11">
        <f>'All Running Order'!BB54</f>
        <v>0</v>
      </c>
      <c r="BA52" s="11">
        <f>'All Running Order'!BC54</f>
        <v>0</v>
      </c>
      <c r="BB52" s="11">
        <f>'All Running Order'!BD54</f>
        <v>0</v>
      </c>
      <c r="BC52" s="11">
        <f>'All Running Order'!BE54</f>
        <v>0</v>
      </c>
      <c r="BD52" s="11">
        <f>'All Running Order'!BF54</f>
        <v>0</v>
      </c>
      <c r="BE52" s="11">
        <f>'All Running Order'!BG54</f>
        <v>0</v>
      </c>
      <c r="BF52" s="11">
        <f>'All Running Order'!BH54</f>
        <v>0</v>
      </c>
      <c r="BG52" s="11">
        <f>'All Running Order'!BI54</f>
        <v>0</v>
      </c>
      <c r="BH52" s="11">
        <f>'All Running Order'!BJ54</f>
        <v>2000</v>
      </c>
      <c r="BI52" s="11">
        <f>'All Running Order'!BK54</f>
        <v>0</v>
      </c>
      <c r="BJ52" s="11">
        <f>'All Running Order'!BL54</f>
        <v>0</v>
      </c>
      <c r="BK52" s="11">
        <f>'All Running Order'!BM54</f>
        <v>0</v>
      </c>
      <c r="BL52" s="11">
        <f>'All Running Order'!BN54</f>
        <v>0</v>
      </c>
      <c r="BM52" s="11">
        <f>'All Running Order'!BO54</f>
        <v>0</v>
      </c>
      <c r="BN52" s="11">
        <f>'All Running Order'!BP54</f>
        <v>0</v>
      </c>
      <c r="BO52" s="11">
        <f>'All Running Order'!BQ54</f>
        <v>0</v>
      </c>
      <c r="BP52" s="11">
        <f>'All Running Order'!BR54</f>
        <v>0</v>
      </c>
      <c r="BQ52" s="11">
        <f>'All Running Order'!BS54</f>
        <v>0</v>
      </c>
      <c r="BR52" s="11">
        <f>'All Running Order'!BT54</f>
        <v>0</v>
      </c>
      <c r="BS52" s="11">
        <f>'All Running Order'!BU54</f>
        <v>0</v>
      </c>
      <c r="BT52" s="11">
        <f>'All Running Order'!BV54</f>
        <v>2000</v>
      </c>
      <c r="BU52" s="11">
        <f>'All Running Order'!BW54</f>
        <v>15</v>
      </c>
      <c r="BV52" s="11">
        <f>'All Running Order'!BX54</f>
        <v>15</v>
      </c>
      <c r="BW52" s="11">
        <f>'All Running Order'!BY54</f>
        <v>15</v>
      </c>
      <c r="BX52" s="11">
        <f>'All Running Order'!BZ54</f>
        <v>15</v>
      </c>
      <c r="BY52" s="11">
        <f>'All Running Order'!CA54</f>
        <v>15</v>
      </c>
      <c r="BZ52" s="11">
        <f>'All Running Order'!CB54</f>
        <v>15</v>
      </c>
      <c r="CA52" s="11">
        <f>'All Running Order'!CC54</f>
        <v>15</v>
      </c>
      <c r="CB52" s="11">
        <f>'All Running Order'!CD54</f>
        <v>15</v>
      </c>
      <c r="CC52" s="11">
        <f>'All Running Order'!CE54</f>
        <v>15</v>
      </c>
      <c r="CD52" s="11">
        <f>'All Running Order'!CF54</f>
        <v>15</v>
      </c>
      <c r="CE52" s="11" t="str">
        <f>'All Running Order'!CG54</f>
        <v>-</v>
      </c>
      <c r="CF52" s="11" t="str">
        <f>'All Running Order'!CH54</f>
        <v/>
      </c>
      <c r="CG52" s="11" t="str">
        <f>'All Running Order'!CI54</f>
        <v>-</v>
      </c>
      <c r="CH52" s="11" t="str">
        <f>'All Running Order'!CJ54</f>
        <v/>
      </c>
      <c r="CI52" s="11" t="str">
        <f>'All Running Order'!CK54</f>
        <v>-</v>
      </c>
      <c r="CJ52" s="11" t="str">
        <f>'All Running Order'!CL54</f>
        <v/>
      </c>
      <c r="CK52" s="11" t="str">
        <f>'All Running Order'!CM54</f>
        <v>-</v>
      </c>
      <c r="CL52" s="11" t="str">
        <f>'All Running Order'!CN54</f>
        <v/>
      </c>
      <c r="CM52" s="11" t="str">
        <f>'All Running Order'!CO54</f>
        <v>-</v>
      </c>
      <c r="CN52" s="11" t="str">
        <f>'All Running Order'!CP54</f>
        <v/>
      </c>
      <c r="CO52" s="11" t="str">
        <f>'All Running Order'!CQ54</f>
        <v>-</v>
      </c>
      <c r="CP52" s="11" t="str">
        <f>'All Running Order'!CR54</f>
        <v/>
      </c>
      <c r="CQ52" s="11" t="str">
        <f>'All Running Order'!CS54</f>
        <v>-</v>
      </c>
      <c r="CR52" s="11" t="str">
        <f>'All Running Order'!CT54</f>
        <v xml:space="preserve"> </v>
      </c>
      <c r="CS52" s="11" t="str">
        <f>'All Running Order'!CU54</f>
        <v>-</v>
      </c>
      <c r="CT52" s="11" t="str">
        <f>'All Running Order'!CV54</f>
        <v xml:space="preserve"> </v>
      </c>
      <c r="CU52" s="11" t="str">
        <f>'All Running Order'!CW54</f>
        <v xml:space="preserve"> </v>
      </c>
    </row>
    <row r="53" spans="1:99" s="2" customFormat="1" x14ac:dyDescent="0.45">
      <c r="A53" s="2" t="str">
        <f t="shared" si="6"/>
        <v xml:space="preserve">0 </v>
      </c>
      <c r="B53" s="11">
        <f>'All Running Order'!B55</f>
        <v>51</v>
      </c>
      <c r="C53" s="20">
        <f>'All Running Order'!C55</f>
        <v>0</v>
      </c>
      <c r="D53" s="20">
        <f>'All Running Order'!D55</f>
        <v>0</v>
      </c>
      <c r="E53" s="20">
        <f>'All Running Order'!E55</f>
        <v>0</v>
      </c>
      <c r="F53" s="11">
        <f>'All Running Order'!F55</f>
        <v>0</v>
      </c>
      <c r="G53" s="11">
        <f>'All Running Order'!G55</f>
        <v>0</v>
      </c>
      <c r="H53" s="11">
        <f>'All Running Order'!I55</f>
        <v>0</v>
      </c>
      <c r="I53" s="11">
        <f>'All Running Order'!J55</f>
        <v>0</v>
      </c>
      <c r="J53" s="11">
        <f>'All Running Order'!K55</f>
        <v>0</v>
      </c>
      <c r="K53" s="11"/>
      <c r="L53" s="11">
        <f>'All Running Order'!N55</f>
        <v>0</v>
      </c>
      <c r="M53" s="11">
        <f>'All Running Order'!O55</f>
        <v>0</v>
      </c>
      <c r="N53" s="11">
        <f>'All Running Order'!P55</f>
        <v>0</v>
      </c>
      <c r="O53" s="11">
        <f>'All Running Order'!Q55</f>
        <v>0</v>
      </c>
      <c r="P53" s="11">
        <f>'All Running Order'!R55</f>
        <v>0</v>
      </c>
      <c r="Q53" s="11">
        <f>'All Running Order'!S55</f>
        <v>0</v>
      </c>
      <c r="R53" s="11">
        <f>'All Running Order'!T55</f>
        <v>0</v>
      </c>
      <c r="S53" s="11">
        <f>'All Running Order'!U55</f>
        <v>0</v>
      </c>
      <c r="T53" s="11">
        <f>'All Running Order'!V55</f>
        <v>0</v>
      </c>
      <c r="U53" s="11">
        <f>'All Running Order'!W55</f>
        <v>0</v>
      </c>
      <c r="V53" s="11">
        <f>'All Running Order'!X55</f>
        <v>0</v>
      </c>
      <c r="W53" s="11">
        <f>'All Running Order'!Y55</f>
        <v>0</v>
      </c>
      <c r="X53" s="11">
        <f>'All Running Order'!Z55</f>
        <v>2000</v>
      </c>
      <c r="Y53" s="11">
        <f>'All Running Order'!AA55</f>
        <v>0</v>
      </c>
      <c r="Z53" s="11">
        <f>'All Running Order'!AB55</f>
        <v>0</v>
      </c>
      <c r="AA53" s="11">
        <f>'All Running Order'!AC55</f>
        <v>0</v>
      </c>
      <c r="AB53" s="11">
        <f>'All Running Order'!AD55</f>
        <v>0</v>
      </c>
      <c r="AC53" s="11">
        <f>'All Running Order'!AE55</f>
        <v>0</v>
      </c>
      <c r="AD53" s="11">
        <f>'All Running Order'!AF55</f>
        <v>0</v>
      </c>
      <c r="AE53" s="11">
        <f>'All Running Order'!AG55</f>
        <v>0</v>
      </c>
      <c r="AF53" s="11">
        <f>'All Running Order'!AH55</f>
        <v>0</v>
      </c>
      <c r="AG53" s="11">
        <f>'All Running Order'!AI55</f>
        <v>0</v>
      </c>
      <c r="AH53" s="11">
        <f>'All Running Order'!AJ55</f>
        <v>0</v>
      </c>
      <c r="AI53" s="11">
        <f>'All Running Order'!AK55</f>
        <v>0</v>
      </c>
      <c r="AJ53" s="11">
        <f>'All Running Order'!AL55</f>
        <v>2000</v>
      </c>
      <c r="AK53" s="11">
        <f>'All Running Order'!AM55</f>
        <v>0</v>
      </c>
      <c r="AL53" s="11">
        <f>'All Running Order'!AN55</f>
        <v>0</v>
      </c>
      <c r="AM53" s="11">
        <f>'All Running Order'!AO55</f>
        <v>0</v>
      </c>
      <c r="AN53" s="11">
        <f>'All Running Order'!AP55</f>
        <v>0</v>
      </c>
      <c r="AO53" s="11">
        <f>'All Running Order'!AQ55</f>
        <v>0</v>
      </c>
      <c r="AP53" s="11">
        <f>'All Running Order'!AR55</f>
        <v>0</v>
      </c>
      <c r="AQ53" s="11">
        <f>'All Running Order'!AS55</f>
        <v>0</v>
      </c>
      <c r="AR53" s="11">
        <f>'All Running Order'!AT55</f>
        <v>0</v>
      </c>
      <c r="AS53" s="11">
        <f>'All Running Order'!AU55</f>
        <v>0</v>
      </c>
      <c r="AT53" s="11">
        <f>'All Running Order'!AV55</f>
        <v>0</v>
      </c>
      <c r="AU53" s="11">
        <f>'All Running Order'!AW55</f>
        <v>0</v>
      </c>
      <c r="AV53" s="11">
        <f>'All Running Order'!AX55</f>
        <v>2000</v>
      </c>
      <c r="AW53" s="11">
        <f>'All Running Order'!AY55</f>
        <v>0</v>
      </c>
      <c r="AX53" s="11">
        <f>'All Running Order'!AZ55</f>
        <v>0</v>
      </c>
      <c r="AY53" s="11">
        <f>'All Running Order'!BA55</f>
        <v>0</v>
      </c>
      <c r="AZ53" s="11">
        <f>'All Running Order'!BB55</f>
        <v>0</v>
      </c>
      <c r="BA53" s="11">
        <f>'All Running Order'!BC55</f>
        <v>0</v>
      </c>
      <c r="BB53" s="11">
        <f>'All Running Order'!BD55</f>
        <v>0</v>
      </c>
      <c r="BC53" s="11">
        <f>'All Running Order'!BE55</f>
        <v>0</v>
      </c>
      <c r="BD53" s="11">
        <f>'All Running Order'!BF55</f>
        <v>0</v>
      </c>
      <c r="BE53" s="11">
        <f>'All Running Order'!BG55</f>
        <v>0</v>
      </c>
      <c r="BF53" s="11">
        <f>'All Running Order'!BH55</f>
        <v>0</v>
      </c>
      <c r="BG53" s="11">
        <f>'All Running Order'!BI55</f>
        <v>0</v>
      </c>
      <c r="BH53" s="11">
        <f>'All Running Order'!BJ55</f>
        <v>2000</v>
      </c>
      <c r="BI53" s="11">
        <f>'All Running Order'!BK55</f>
        <v>0</v>
      </c>
      <c r="BJ53" s="11">
        <f>'All Running Order'!BL55</f>
        <v>0</v>
      </c>
      <c r="BK53" s="11">
        <f>'All Running Order'!BM55</f>
        <v>0</v>
      </c>
      <c r="BL53" s="11">
        <f>'All Running Order'!BN55</f>
        <v>0</v>
      </c>
      <c r="BM53" s="11">
        <f>'All Running Order'!BO55</f>
        <v>0</v>
      </c>
      <c r="BN53" s="11">
        <f>'All Running Order'!BP55</f>
        <v>0</v>
      </c>
      <c r="BO53" s="11">
        <f>'All Running Order'!BQ55</f>
        <v>0</v>
      </c>
      <c r="BP53" s="11">
        <f>'All Running Order'!BR55</f>
        <v>0</v>
      </c>
      <c r="BQ53" s="11">
        <f>'All Running Order'!BS55</f>
        <v>0</v>
      </c>
      <c r="BR53" s="11">
        <f>'All Running Order'!BT55</f>
        <v>0</v>
      </c>
      <c r="BS53" s="11">
        <f>'All Running Order'!BU55</f>
        <v>0</v>
      </c>
      <c r="BT53" s="11">
        <f>'All Running Order'!BV55</f>
        <v>2000</v>
      </c>
      <c r="BU53" s="11">
        <f>'All Running Order'!BW55</f>
        <v>15</v>
      </c>
      <c r="BV53" s="11">
        <f>'All Running Order'!BX55</f>
        <v>15</v>
      </c>
      <c r="BW53" s="11">
        <f>'All Running Order'!BY55</f>
        <v>15</v>
      </c>
      <c r="BX53" s="11">
        <f>'All Running Order'!BZ55</f>
        <v>15</v>
      </c>
      <c r="BY53" s="11">
        <f>'All Running Order'!CA55</f>
        <v>15</v>
      </c>
      <c r="BZ53" s="11">
        <f>'All Running Order'!CB55</f>
        <v>15</v>
      </c>
      <c r="CA53" s="11">
        <f>'All Running Order'!CC55</f>
        <v>15</v>
      </c>
      <c r="CB53" s="11">
        <f>'All Running Order'!CD55</f>
        <v>15</v>
      </c>
      <c r="CC53" s="11">
        <f>'All Running Order'!CE55</f>
        <v>15</v>
      </c>
      <c r="CD53" s="11">
        <f>'All Running Order'!CF55</f>
        <v>15</v>
      </c>
      <c r="CE53" s="11" t="str">
        <f>'All Running Order'!CG55</f>
        <v>-</v>
      </c>
      <c r="CF53" s="11" t="str">
        <f>'All Running Order'!CH55</f>
        <v/>
      </c>
      <c r="CG53" s="11" t="str">
        <f>'All Running Order'!CI55</f>
        <v>-</v>
      </c>
      <c r="CH53" s="11" t="str">
        <f>'All Running Order'!CJ55</f>
        <v/>
      </c>
      <c r="CI53" s="11" t="str">
        <f>'All Running Order'!CK55</f>
        <v>-</v>
      </c>
      <c r="CJ53" s="11" t="str">
        <f>'All Running Order'!CL55</f>
        <v/>
      </c>
      <c r="CK53" s="11" t="str">
        <f>'All Running Order'!CM55</f>
        <v>-</v>
      </c>
      <c r="CL53" s="11" t="str">
        <f>'All Running Order'!CN55</f>
        <v/>
      </c>
      <c r="CM53" s="11" t="str">
        <f>'All Running Order'!CO55</f>
        <v>-</v>
      </c>
      <c r="CN53" s="11" t="str">
        <f>'All Running Order'!CP55</f>
        <v/>
      </c>
      <c r="CO53" s="11" t="str">
        <f>'All Running Order'!CQ55</f>
        <v>-</v>
      </c>
      <c r="CP53" s="11" t="str">
        <f>'All Running Order'!CR55</f>
        <v/>
      </c>
      <c r="CQ53" s="11" t="str">
        <f>'All Running Order'!CS55</f>
        <v>-</v>
      </c>
      <c r="CR53" s="11" t="str">
        <f>'All Running Order'!CT55</f>
        <v xml:space="preserve"> </v>
      </c>
      <c r="CS53" s="11" t="str">
        <f>'All Running Order'!CU55</f>
        <v>-</v>
      </c>
      <c r="CT53" s="11" t="str">
        <f>'All Running Order'!CV55</f>
        <v xml:space="preserve"> </v>
      </c>
      <c r="CU53" s="11" t="str">
        <f>'All Running Order'!CW55</f>
        <v xml:space="preserve"> </v>
      </c>
    </row>
    <row r="54" spans="1:99" s="2" customFormat="1" x14ac:dyDescent="0.45">
      <c r="A54" s="2" t="str">
        <f t="shared" si="6"/>
        <v xml:space="preserve">0 </v>
      </c>
      <c r="B54" s="11">
        <f>'All Running Order'!B56</f>
        <v>52</v>
      </c>
      <c r="C54" s="20">
        <f>'All Running Order'!C56</f>
        <v>0</v>
      </c>
      <c r="D54" s="20">
        <f>'All Running Order'!D56</f>
        <v>0</v>
      </c>
      <c r="E54" s="20">
        <f>'All Running Order'!E56</f>
        <v>0</v>
      </c>
      <c r="F54" s="11">
        <f>'All Running Order'!F56</f>
        <v>0</v>
      </c>
      <c r="G54" s="11">
        <f>'All Running Order'!G56</f>
        <v>0</v>
      </c>
      <c r="H54" s="11">
        <f>'All Running Order'!I56</f>
        <v>0</v>
      </c>
      <c r="I54" s="11">
        <f>'All Running Order'!J56</f>
        <v>0</v>
      </c>
      <c r="J54" s="11">
        <f>'All Running Order'!K56</f>
        <v>0</v>
      </c>
      <c r="K54" s="11"/>
      <c r="L54" s="11">
        <f>'All Running Order'!N56</f>
        <v>0</v>
      </c>
      <c r="M54" s="11">
        <f>'All Running Order'!O56</f>
        <v>0</v>
      </c>
      <c r="N54" s="11">
        <f>'All Running Order'!P56</f>
        <v>0</v>
      </c>
      <c r="O54" s="11">
        <f>'All Running Order'!Q56</f>
        <v>0</v>
      </c>
      <c r="P54" s="11">
        <f>'All Running Order'!R56</f>
        <v>0</v>
      </c>
      <c r="Q54" s="11">
        <f>'All Running Order'!S56</f>
        <v>0</v>
      </c>
      <c r="R54" s="11">
        <f>'All Running Order'!T56</f>
        <v>0</v>
      </c>
      <c r="S54" s="11">
        <f>'All Running Order'!U56</f>
        <v>0</v>
      </c>
      <c r="T54" s="11">
        <f>'All Running Order'!V56</f>
        <v>0</v>
      </c>
      <c r="U54" s="11">
        <f>'All Running Order'!W56</f>
        <v>0</v>
      </c>
      <c r="V54" s="11">
        <f>'All Running Order'!X56</f>
        <v>0</v>
      </c>
      <c r="W54" s="11">
        <f>'All Running Order'!Y56</f>
        <v>0</v>
      </c>
      <c r="X54" s="11">
        <f>'All Running Order'!Z56</f>
        <v>2000</v>
      </c>
      <c r="Y54" s="11">
        <f>'All Running Order'!AA56</f>
        <v>0</v>
      </c>
      <c r="Z54" s="11">
        <f>'All Running Order'!AB56</f>
        <v>0</v>
      </c>
      <c r="AA54" s="11">
        <f>'All Running Order'!AC56</f>
        <v>0</v>
      </c>
      <c r="AB54" s="11">
        <f>'All Running Order'!AD56</f>
        <v>0</v>
      </c>
      <c r="AC54" s="11">
        <f>'All Running Order'!AE56</f>
        <v>0</v>
      </c>
      <c r="AD54" s="11">
        <f>'All Running Order'!AF56</f>
        <v>0</v>
      </c>
      <c r="AE54" s="11">
        <f>'All Running Order'!AG56</f>
        <v>0</v>
      </c>
      <c r="AF54" s="11">
        <f>'All Running Order'!AH56</f>
        <v>0</v>
      </c>
      <c r="AG54" s="11">
        <f>'All Running Order'!AI56</f>
        <v>0</v>
      </c>
      <c r="AH54" s="11">
        <f>'All Running Order'!AJ56</f>
        <v>0</v>
      </c>
      <c r="AI54" s="11">
        <f>'All Running Order'!AK56</f>
        <v>0</v>
      </c>
      <c r="AJ54" s="11">
        <f>'All Running Order'!AL56</f>
        <v>2000</v>
      </c>
      <c r="AK54" s="11">
        <f>'All Running Order'!AM56</f>
        <v>0</v>
      </c>
      <c r="AL54" s="11">
        <f>'All Running Order'!AN56</f>
        <v>0</v>
      </c>
      <c r="AM54" s="11">
        <f>'All Running Order'!AO56</f>
        <v>0</v>
      </c>
      <c r="AN54" s="11">
        <f>'All Running Order'!AP56</f>
        <v>0</v>
      </c>
      <c r="AO54" s="11">
        <f>'All Running Order'!AQ56</f>
        <v>0</v>
      </c>
      <c r="AP54" s="11">
        <f>'All Running Order'!AR56</f>
        <v>0</v>
      </c>
      <c r="AQ54" s="11">
        <f>'All Running Order'!AS56</f>
        <v>0</v>
      </c>
      <c r="AR54" s="11">
        <f>'All Running Order'!AT56</f>
        <v>0</v>
      </c>
      <c r="AS54" s="11">
        <f>'All Running Order'!AU56</f>
        <v>0</v>
      </c>
      <c r="AT54" s="11">
        <f>'All Running Order'!AV56</f>
        <v>0</v>
      </c>
      <c r="AU54" s="11">
        <f>'All Running Order'!AW56</f>
        <v>0</v>
      </c>
      <c r="AV54" s="11">
        <f>'All Running Order'!AX56</f>
        <v>2000</v>
      </c>
      <c r="AW54" s="11">
        <f>'All Running Order'!AY56</f>
        <v>0</v>
      </c>
      <c r="AX54" s="11">
        <f>'All Running Order'!AZ56</f>
        <v>0</v>
      </c>
      <c r="AY54" s="11">
        <f>'All Running Order'!BA56</f>
        <v>0</v>
      </c>
      <c r="AZ54" s="11">
        <f>'All Running Order'!BB56</f>
        <v>0</v>
      </c>
      <c r="BA54" s="11">
        <f>'All Running Order'!BC56</f>
        <v>0</v>
      </c>
      <c r="BB54" s="11">
        <f>'All Running Order'!BD56</f>
        <v>0</v>
      </c>
      <c r="BC54" s="11">
        <f>'All Running Order'!BE56</f>
        <v>0</v>
      </c>
      <c r="BD54" s="11">
        <f>'All Running Order'!BF56</f>
        <v>0</v>
      </c>
      <c r="BE54" s="11">
        <f>'All Running Order'!BG56</f>
        <v>0</v>
      </c>
      <c r="BF54" s="11">
        <f>'All Running Order'!BH56</f>
        <v>0</v>
      </c>
      <c r="BG54" s="11">
        <f>'All Running Order'!BI56</f>
        <v>0</v>
      </c>
      <c r="BH54" s="11">
        <f>'All Running Order'!BJ56</f>
        <v>2000</v>
      </c>
      <c r="BI54" s="11">
        <f>'All Running Order'!BK56</f>
        <v>0</v>
      </c>
      <c r="BJ54" s="11">
        <f>'All Running Order'!BL56</f>
        <v>0</v>
      </c>
      <c r="BK54" s="11">
        <f>'All Running Order'!BM56</f>
        <v>0</v>
      </c>
      <c r="BL54" s="11">
        <f>'All Running Order'!BN56</f>
        <v>0</v>
      </c>
      <c r="BM54" s="11">
        <f>'All Running Order'!BO56</f>
        <v>0</v>
      </c>
      <c r="BN54" s="11">
        <f>'All Running Order'!BP56</f>
        <v>0</v>
      </c>
      <c r="BO54" s="11">
        <f>'All Running Order'!BQ56</f>
        <v>0</v>
      </c>
      <c r="BP54" s="11">
        <f>'All Running Order'!BR56</f>
        <v>0</v>
      </c>
      <c r="BQ54" s="11">
        <f>'All Running Order'!BS56</f>
        <v>0</v>
      </c>
      <c r="BR54" s="11">
        <f>'All Running Order'!BT56</f>
        <v>0</v>
      </c>
      <c r="BS54" s="11">
        <f>'All Running Order'!BU56</f>
        <v>0</v>
      </c>
      <c r="BT54" s="11">
        <f>'All Running Order'!BV56</f>
        <v>2000</v>
      </c>
      <c r="BU54" s="11">
        <f>'All Running Order'!BW56</f>
        <v>15</v>
      </c>
      <c r="BV54" s="11">
        <f>'All Running Order'!BX56</f>
        <v>15</v>
      </c>
      <c r="BW54" s="11">
        <f>'All Running Order'!BY56</f>
        <v>15</v>
      </c>
      <c r="BX54" s="11">
        <f>'All Running Order'!BZ56</f>
        <v>15</v>
      </c>
      <c r="BY54" s="11">
        <f>'All Running Order'!CA56</f>
        <v>15</v>
      </c>
      <c r="BZ54" s="11">
        <f>'All Running Order'!CB56</f>
        <v>15</v>
      </c>
      <c r="CA54" s="11">
        <f>'All Running Order'!CC56</f>
        <v>15</v>
      </c>
      <c r="CB54" s="11">
        <f>'All Running Order'!CD56</f>
        <v>15</v>
      </c>
      <c r="CC54" s="11">
        <f>'All Running Order'!CE56</f>
        <v>15</v>
      </c>
      <c r="CD54" s="11">
        <f>'All Running Order'!CF56</f>
        <v>15</v>
      </c>
      <c r="CE54" s="11" t="str">
        <f>'All Running Order'!CG56</f>
        <v>-</v>
      </c>
      <c r="CF54" s="11" t="str">
        <f>'All Running Order'!CH56</f>
        <v/>
      </c>
      <c r="CG54" s="11" t="str">
        <f>'All Running Order'!CI56</f>
        <v>-</v>
      </c>
      <c r="CH54" s="11" t="str">
        <f>'All Running Order'!CJ56</f>
        <v/>
      </c>
      <c r="CI54" s="11" t="str">
        <f>'All Running Order'!CK56</f>
        <v>-</v>
      </c>
      <c r="CJ54" s="11" t="str">
        <f>'All Running Order'!CL56</f>
        <v/>
      </c>
      <c r="CK54" s="11" t="str">
        <f>'All Running Order'!CM56</f>
        <v>-</v>
      </c>
      <c r="CL54" s="11" t="str">
        <f>'All Running Order'!CN56</f>
        <v/>
      </c>
      <c r="CM54" s="11" t="str">
        <f>'All Running Order'!CO56</f>
        <v>-</v>
      </c>
      <c r="CN54" s="11" t="str">
        <f>'All Running Order'!CP56</f>
        <v/>
      </c>
      <c r="CO54" s="11" t="str">
        <f>'All Running Order'!CQ56</f>
        <v>-</v>
      </c>
      <c r="CP54" s="11" t="str">
        <f>'All Running Order'!CR56</f>
        <v/>
      </c>
      <c r="CQ54" s="11" t="str">
        <f>'All Running Order'!CS56</f>
        <v>-</v>
      </c>
      <c r="CR54" s="11" t="str">
        <f>'All Running Order'!CT56</f>
        <v xml:space="preserve"> </v>
      </c>
      <c r="CS54" s="11" t="str">
        <f>'All Running Order'!CU56</f>
        <v>-</v>
      </c>
      <c r="CT54" s="11" t="str">
        <f>'All Running Order'!CV56</f>
        <v xml:space="preserve"> </v>
      </c>
      <c r="CU54" s="11" t="str">
        <f>'All Running Order'!CW56</f>
        <v xml:space="preserve"> </v>
      </c>
    </row>
    <row r="55" spans="1:99" s="2" customFormat="1" x14ac:dyDescent="0.45">
      <c r="A55" s="2" t="str">
        <f t="shared" si="6"/>
        <v xml:space="preserve">0 </v>
      </c>
      <c r="B55" s="11">
        <f>'All Running Order'!B57</f>
        <v>53</v>
      </c>
      <c r="C55" s="20">
        <f>'All Running Order'!C57</f>
        <v>0</v>
      </c>
      <c r="D55" s="20">
        <f>'All Running Order'!D57</f>
        <v>0</v>
      </c>
      <c r="E55" s="20">
        <f>'All Running Order'!E57</f>
        <v>0</v>
      </c>
      <c r="F55" s="11">
        <f>'All Running Order'!F57</f>
        <v>0</v>
      </c>
      <c r="G55" s="11">
        <f>'All Running Order'!G57</f>
        <v>0</v>
      </c>
      <c r="H55" s="11">
        <f>'All Running Order'!I57</f>
        <v>0</v>
      </c>
      <c r="I55" s="11">
        <f>'All Running Order'!J57</f>
        <v>0</v>
      </c>
      <c r="J55" s="11">
        <f>'All Running Order'!K57</f>
        <v>0</v>
      </c>
      <c r="K55" s="11"/>
      <c r="L55" s="11">
        <f>'All Running Order'!N57</f>
        <v>0</v>
      </c>
      <c r="M55" s="11">
        <f>'All Running Order'!O57</f>
        <v>0</v>
      </c>
      <c r="N55" s="11">
        <f>'All Running Order'!P57</f>
        <v>0</v>
      </c>
      <c r="O55" s="11">
        <f>'All Running Order'!Q57</f>
        <v>0</v>
      </c>
      <c r="P55" s="11">
        <f>'All Running Order'!R57</f>
        <v>0</v>
      </c>
      <c r="Q55" s="11">
        <f>'All Running Order'!S57</f>
        <v>0</v>
      </c>
      <c r="R55" s="11">
        <f>'All Running Order'!T57</f>
        <v>0</v>
      </c>
      <c r="S55" s="11">
        <f>'All Running Order'!U57</f>
        <v>0</v>
      </c>
      <c r="T55" s="11">
        <f>'All Running Order'!V57</f>
        <v>0</v>
      </c>
      <c r="U55" s="11">
        <f>'All Running Order'!W57</f>
        <v>0</v>
      </c>
      <c r="V55" s="11">
        <f>'All Running Order'!X57</f>
        <v>0</v>
      </c>
      <c r="W55" s="11">
        <f>'All Running Order'!Y57</f>
        <v>0</v>
      </c>
      <c r="X55" s="11">
        <f>'All Running Order'!Z57</f>
        <v>2000</v>
      </c>
      <c r="Y55" s="11">
        <f>'All Running Order'!AA57</f>
        <v>0</v>
      </c>
      <c r="Z55" s="11">
        <f>'All Running Order'!AB57</f>
        <v>0</v>
      </c>
      <c r="AA55" s="11">
        <f>'All Running Order'!AC57</f>
        <v>0</v>
      </c>
      <c r="AB55" s="11">
        <f>'All Running Order'!AD57</f>
        <v>0</v>
      </c>
      <c r="AC55" s="11">
        <f>'All Running Order'!AE57</f>
        <v>0</v>
      </c>
      <c r="AD55" s="11">
        <f>'All Running Order'!AF57</f>
        <v>0</v>
      </c>
      <c r="AE55" s="11">
        <f>'All Running Order'!AG57</f>
        <v>0</v>
      </c>
      <c r="AF55" s="11">
        <f>'All Running Order'!AH57</f>
        <v>0</v>
      </c>
      <c r="AG55" s="11">
        <f>'All Running Order'!AI57</f>
        <v>0</v>
      </c>
      <c r="AH55" s="11">
        <f>'All Running Order'!AJ57</f>
        <v>0</v>
      </c>
      <c r="AI55" s="11">
        <f>'All Running Order'!AK57</f>
        <v>0</v>
      </c>
      <c r="AJ55" s="11">
        <f>'All Running Order'!AL57</f>
        <v>2000</v>
      </c>
      <c r="AK55" s="11">
        <f>'All Running Order'!AM57</f>
        <v>0</v>
      </c>
      <c r="AL55" s="11">
        <f>'All Running Order'!AN57</f>
        <v>0</v>
      </c>
      <c r="AM55" s="11">
        <f>'All Running Order'!AO57</f>
        <v>0</v>
      </c>
      <c r="AN55" s="11">
        <f>'All Running Order'!AP57</f>
        <v>0</v>
      </c>
      <c r="AO55" s="11">
        <f>'All Running Order'!AQ57</f>
        <v>0</v>
      </c>
      <c r="AP55" s="11">
        <f>'All Running Order'!AR57</f>
        <v>0</v>
      </c>
      <c r="AQ55" s="11">
        <f>'All Running Order'!AS57</f>
        <v>0</v>
      </c>
      <c r="AR55" s="11">
        <f>'All Running Order'!AT57</f>
        <v>0</v>
      </c>
      <c r="AS55" s="11">
        <f>'All Running Order'!AU57</f>
        <v>0</v>
      </c>
      <c r="AT55" s="11">
        <f>'All Running Order'!AV57</f>
        <v>0</v>
      </c>
      <c r="AU55" s="11">
        <f>'All Running Order'!AW57</f>
        <v>0</v>
      </c>
      <c r="AV55" s="11">
        <f>'All Running Order'!AX57</f>
        <v>2000</v>
      </c>
      <c r="AW55" s="11">
        <f>'All Running Order'!AY57</f>
        <v>0</v>
      </c>
      <c r="AX55" s="11">
        <f>'All Running Order'!AZ57</f>
        <v>0</v>
      </c>
      <c r="AY55" s="11">
        <f>'All Running Order'!BA57</f>
        <v>0</v>
      </c>
      <c r="AZ55" s="11">
        <f>'All Running Order'!BB57</f>
        <v>0</v>
      </c>
      <c r="BA55" s="11">
        <f>'All Running Order'!BC57</f>
        <v>0</v>
      </c>
      <c r="BB55" s="11">
        <f>'All Running Order'!BD57</f>
        <v>0</v>
      </c>
      <c r="BC55" s="11">
        <f>'All Running Order'!BE57</f>
        <v>0</v>
      </c>
      <c r="BD55" s="11">
        <f>'All Running Order'!BF57</f>
        <v>0</v>
      </c>
      <c r="BE55" s="11">
        <f>'All Running Order'!BG57</f>
        <v>0</v>
      </c>
      <c r="BF55" s="11">
        <f>'All Running Order'!BH57</f>
        <v>0</v>
      </c>
      <c r="BG55" s="11">
        <f>'All Running Order'!BI57</f>
        <v>0</v>
      </c>
      <c r="BH55" s="11">
        <f>'All Running Order'!BJ57</f>
        <v>2000</v>
      </c>
      <c r="BI55" s="11">
        <f>'All Running Order'!BK57</f>
        <v>0</v>
      </c>
      <c r="BJ55" s="11">
        <f>'All Running Order'!BL57</f>
        <v>0</v>
      </c>
      <c r="BK55" s="11">
        <f>'All Running Order'!BM57</f>
        <v>0</v>
      </c>
      <c r="BL55" s="11">
        <f>'All Running Order'!BN57</f>
        <v>0</v>
      </c>
      <c r="BM55" s="11">
        <f>'All Running Order'!BO57</f>
        <v>0</v>
      </c>
      <c r="BN55" s="11">
        <f>'All Running Order'!BP57</f>
        <v>0</v>
      </c>
      <c r="BO55" s="11">
        <f>'All Running Order'!BQ57</f>
        <v>0</v>
      </c>
      <c r="BP55" s="11">
        <f>'All Running Order'!BR57</f>
        <v>0</v>
      </c>
      <c r="BQ55" s="11">
        <f>'All Running Order'!BS57</f>
        <v>0</v>
      </c>
      <c r="BR55" s="11">
        <f>'All Running Order'!BT57</f>
        <v>0</v>
      </c>
      <c r="BS55" s="11">
        <f>'All Running Order'!BU57</f>
        <v>0</v>
      </c>
      <c r="BT55" s="11">
        <f>'All Running Order'!BV57</f>
        <v>2000</v>
      </c>
      <c r="BU55" s="11">
        <f>'All Running Order'!BW57</f>
        <v>15</v>
      </c>
      <c r="BV55" s="11">
        <f>'All Running Order'!BX57</f>
        <v>15</v>
      </c>
      <c r="BW55" s="11">
        <f>'All Running Order'!BY57</f>
        <v>15</v>
      </c>
      <c r="BX55" s="11">
        <f>'All Running Order'!BZ57</f>
        <v>15</v>
      </c>
      <c r="BY55" s="11">
        <f>'All Running Order'!CA57</f>
        <v>15</v>
      </c>
      <c r="BZ55" s="11">
        <f>'All Running Order'!CB57</f>
        <v>15</v>
      </c>
      <c r="CA55" s="11">
        <f>'All Running Order'!CC57</f>
        <v>15</v>
      </c>
      <c r="CB55" s="11">
        <f>'All Running Order'!CD57</f>
        <v>15</v>
      </c>
      <c r="CC55" s="11">
        <f>'All Running Order'!CE57</f>
        <v>15</v>
      </c>
      <c r="CD55" s="11">
        <f>'All Running Order'!CF57</f>
        <v>15</v>
      </c>
      <c r="CE55" s="11" t="str">
        <f>'All Running Order'!CG57</f>
        <v>-</v>
      </c>
      <c r="CF55" s="11" t="str">
        <f>'All Running Order'!CH57</f>
        <v/>
      </c>
      <c r="CG55" s="11" t="str">
        <f>'All Running Order'!CI57</f>
        <v>-</v>
      </c>
      <c r="CH55" s="11" t="str">
        <f>'All Running Order'!CJ57</f>
        <v/>
      </c>
      <c r="CI55" s="11" t="str">
        <f>'All Running Order'!CK57</f>
        <v>-</v>
      </c>
      <c r="CJ55" s="11" t="str">
        <f>'All Running Order'!CL57</f>
        <v/>
      </c>
      <c r="CK55" s="11" t="str">
        <f>'All Running Order'!CM57</f>
        <v>-</v>
      </c>
      <c r="CL55" s="11" t="str">
        <f>'All Running Order'!CN57</f>
        <v/>
      </c>
      <c r="CM55" s="11" t="str">
        <f>'All Running Order'!CO57</f>
        <v>-</v>
      </c>
      <c r="CN55" s="11" t="str">
        <f>'All Running Order'!CP57</f>
        <v/>
      </c>
      <c r="CO55" s="11" t="str">
        <f>'All Running Order'!CQ57</f>
        <v>-</v>
      </c>
      <c r="CP55" s="11" t="str">
        <f>'All Running Order'!CR57</f>
        <v/>
      </c>
      <c r="CQ55" s="11" t="str">
        <f>'All Running Order'!CS57</f>
        <v>-</v>
      </c>
      <c r="CR55" s="11" t="str">
        <f>'All Running Order'!CT57</f>
        <v xml:space="preserve"> </v>
      </c>
      <c r="CS55" s="11" t="str">
        <f>'All Running Order'!CU57</f>
        <v>-</v>
      </c>
      <c r="CT55" s="11" t="str">
        <f>'All Running Order'!CV57</f>
        <v xml:space="preserve"> </v>
      </c>
      <c r="CU55" s="11" t="str">
        <f>'All Running Order'!CW57</f>
        <v xml:space="preserve"> </v>
      </c>
    </row>
    <row r="56" spans="1:99" s="2" customFormat="1" x14ac:dyDescent="0.45">
      <c r="A56" s="2" t="str">
        <f t="shared" si="6"/>
        <v xml:space="preserve">0 </v>
      </c>
      <c r="B56" s="11">
        <f>'All Running Order'!B58</f>
        <v>54</v>
      </c>
      <c r="C56" s="20">
        <f>'All Running Order'!C58</f>
        <v>0</v>
      </c>
      <c r="D56" s="20">
        <f>'All Running Order'!D58</f>
        <v>0</v>
      </c>
      <c r="E56" s="20">
        <f>'All Running Order'!E58</f>
        <v>0</v>
      </c>
      <c r="F56" s="11">
        <f>'All Running Order'!F58</f>
        <v>0</v>
      </c>
      <c r="G56" s="11">
        <f>'All Running Order'!G58</f>
        <v>0</v>
      </c>
      <c r="H56" s="11">
        <f>'All Running Order'!I58</f>
        <v>0</v>
      </c>
      <c r="I56" s="11">
        <f>'All Running Order'!J58</f>
        <v>0</v>
      </c>
      <c r="J56" s="11">
        <f>'All Running Order'!K58</f>
        <v>0</v>
      </c>
      <c r="K56" s="11"/>
      <c r="L56" s="11">
        <f>'All Running Order'!N58</f>
        <v>0</v>
      </c>
      <c r="M56" s="11">
        <f>'All Running Order'!O58</f>
        <v>0</v>
      </c>
      <c r="N56" s="11">
        <f>'All Running Order'!P58</f>
        <v>0</v>
      </c>
      <c r="O56" s="11">
        <f>'All Running Order'!Q58</f>
        <v>0</v>
      </c>
      <c r="P56" s="11">
        <f>'All Running Order'!R58</f>
        <v>0</v>
      </c>
      <c r="Q56" s="11">
        <f>'All Running Order'!S58</f>
        <v>0</v>
      </c>
      <c r="R56" s="11">
        <f>'All Running Order'!T58</f>
        <v>0</v>
      </c>
      <c r="S56" s="11">
        <f>'All Running Order'!U58</f>
        <v>0</v>
      </c>
      <c r="T56" s="11">
        <f>'All Running Order'!V58</f>
        <v>0</v>
      </c>
      <c r="U56" s="11">
        <f>'All Running Order'!W58</f>
        <v>0</v>
      </c>
      <c r="V56" s="11">
        <f>'All Running Order'!X58</f>
        <v>0</v>
      </c>
      <c r="W56" s="11">
        <f>'All Running Order'!Y58</f>
        <v>0</v>
      </c>
      <c r="X56" s="11">
        <f>'All Running Order'!Z58</f>
        <v>2000</v>
      </c>
      <c r="Y56" s="11">
        <f>'All Running Order'!AA58</f>
        <v>0</v>
      </c>
      <c r="Z56" s="11">
        <f>'All Running Order'!AB58</f>
        <v>0</v>
      </c>
      <c r="AA56" s="11">
        <f>'All Running Order'!AC58</f>
        <v>0</v>
      </c>
      <c r="AB56" s="11">
        <f>'All Running Order'!AD58</f>
        <v>0</v>
      </c>
      <c r="AC56" s="11">
        <f>'All Running Order'!AE58</f>
        <v>0</v>
      </c>
      <c r="AD56" s="11">
        <f>'All Running Order'!AF58</f>
        <v>0</v>
      </c>
      <c r="AE56" s="11">
        <f>'All Running Order'!AG58</f>
        <v>0</v>
      </c>
      <c r="AF56" s="11">
        <f>'All Running Order'!AH58</f>
        <v>0</v>
      </c>
      <c r="AG56" s="11">
        <f>'All Running Order'!AI58</f>
        <v>0</v>
      </c>
      <c r="AH56" s="11">
        <f>'All Running Order'!AJ58</f>
        <v>0</v>
      </c>
      <c r="AI56" s="11">
        <f>'All Running Order'!AK58</f>
        <v>0</v>
      </c>
      <c r="AJ56" s="11">
        <f>'All Running Order'!AL58</f>
        <v>2000</v>
      </c>
      <c r="AK56" s="11">
        <f>'All Running Order'!AM58</f>
        <v>0</v>
      </c>
      <c r="AL56" s="11">
        <f>'All Running Order'!AN58</f>
        <v>0</v>
      </c>
      <c r="AM56" s="11">
        <f>'All Running Order'!AO58</f>
        <v>0</v>
      </c>
      <c r="AN56" s="11">
        <f>'All Running Order'!AP58</f>
        <v>0</v>
      </c>
      <c r="AO56" s="11">
        <f>'All Running Order'!AQ58</f>
        <v>0</v>
      </c>
      <c r="AP56" s="11">
        <f>'All Running Order'!AR58</f>
        <v>0</v>
      </c>
      <c r="AQ56" s="11">
        <f>'All Running Order'!AS58</f>
        <v>0</v>
      </c>
      <c r="AR56" s="11">
        <f>'All Running Order'!AT58</f>
        <v>0</v>
      </c>
      <c r="AS56" s="11">
        <f>'All Running Order'!AU58</f>
        <v>0</v>
      </c>
      <c r="AT56" s="11">
        <f>'All Running Order'!AV58</f>
        <v>0</v>
      </c>
      <c r="AU56" s="11">
        <f>'All Running Order'!AW58</f>
        <v>0</v>
      </c>
      <c r="AV56" s="11">
        <f>'All Running Order'!AX58</f>
        <v>2000</v>
      </c>
      <c r="AW56" s="11">
        <f>'All Running Order'!AY58</f>
        <v>0</v>
      </c>
      <c r="AX56" s="11">
        <f>'All Running Order'!AZ58</f>
        <v>0</v>
      </c>
      <c r="AY56" s="11">
        <f>'All Running Order'!BA58</f>
        <v>0</v>
      </c>
      <c r="AZ56" s="11">
        <f>'All Running Order'!BB58</f>
        <v>0</v>
      </c>
      <c r="BA56" s="11">
        <f>'All Running Order'!BC58</f>
        <v>0</v>
      </c>
      <c r="BB56" s="11">
        <f>'All Running Order'!BD58</f>
        <v>0</v>
      </c>
      <c r="BC56" s="11">
        <f>'All Running Order'!BE58</f>
        <v>0</v>
      </c>
      <c r="BD56" s="11">
        <f>'All Running Order'!BF58</f>
        <v>0</v>
      </c>
      <c r="BE56" s="11">
        <f>'All Running Order'!BG58</f>
        <v>0</v>
      </c>
      <c r="BF56" s="11">
        <f>'All Running Order'!BH58</f>
        <v>0</v>
      </c>
      <c r="BG56" s="11">
        <f>'All Running Order'!BI58</f>
        <v>0</v>
      </c>
      <c r="BH56" s="11">
        <f>'All Running Order'!BJ58</f>
        <v>2000</v>
      </c>
      <c r="BI56" s="11">
        <f>'All Running Order'!BK58</f>
        <v>0</v>
      </c>
      <c r="BJ56" s="11">
        <f>'All Running Order'!BL58</f>
        <v>0</v>
      </c>
      <c r="BK56" s="11">
        <f>'All Running Order'!BM58</f>
        <v>0</v>
      </c>
      <c r="BL56" s="11">
        <f>'All Running Order'!BN58</f>
        <v>0</v>
      </c>
      <c r="BM56" s="11">
        <f>'All Running Order'!BO58</f>
        <v>0</v>
      </c>
      <c r="BN56" s="11">
        <f>'All Running Order'!BP58</f>
        <v>0</v>
      </c>
      <c r="BO56" s="11">
        <f>'All Running Order'!BQ58</f>
        <v>0</v>
      </c>
      <c r="BP56" s="11">
        <f>'All Running Order'!BR58</f>
        <v>0</v>
      </c>
      <c r="BQ56" s="11">
        <f>'All Running Order'!BS58</f>
        <v>0</v>
      </c>
      <c r="BR56" s="11">
        <f>'All Running Order'!BT58</f>
        <v>0</v>
      </c>
      <c r="BS56" s="11">
        <f>'All Running Order'!BU58</f>
        <v>0</v>
      </c>
      <c r="BT56" s="11">
        <f>'All Running Order'!BV58</f>
        <v>2000</v>
      </c>
      <c r="BU56" s="11">
        <f>'All Running Order'!BW58</f>
        <v>15</v>
      </c>
      <c r="BV56" s="11">
        <f>'All Running Order'!BX58</f>
        <v>15</v>
      </c>
      <c r="BW56" s="11">
        <f>'All Running Order'!BY58</f>
        <v>15</v>
      </c>
      <c r="BX56" s="11">
        <f>'All Running Order'!BZ58</f>
        <v>15</v>
      </c>
      <c r="BY56" s="11">
        <f>'All Running Order'!CA58</f>
        <v>15</v>
      </c>
      <c r="BZ56" s="11">
        <f>'All Running Order'!CB58</f>
        <v>15</v>
      </c>
      <c r="CA56" s="11">
        <f>'All Running Order'!CC58</f>
        <v>15</v>
      </c>
      <c r="CB56" s="11">
        <f>'All Running Order'!CD58</f>
        <v>15</v>
      </c>
      <c r="CC56" s="11">
        <f>'All Running Order'!CE58</f>
        <v>15</v>
      </c>
      <c r="CD56" s="11">
        <f>'All Running Order'!CF58</f>
        <v>15</v>
      </c>
      <c r="CE56" s="11" t="str">
        <f>'All Running Order'!CG58</f>
        <v>-</v>
      </c>
      <c r="CF56" s="11" t="str">
        <f>'All Running Order'!CH58</f>
        <v/>
      </c>
      <c r="CG56" s="11" t="str">
        <f>'All Running Order'!CI58</f>
        <v>-</v>
      </c>
      <c r="CH56" s="11" t="str">
        <f>'All Running Order'!CJ58</f>
        <v/>
      </c>
      <c r="CI56" s="11" t="str">
        <f>'All Running Order'!CK58</f>
        <v>-</v>
      </c>
      <c r="CJ56" s="11" t="str">
        <f>'All Running Order'!CL58</f>
        <v/>
      </c>
      <c r="CK56" s="11" t="str">
        <f>'All Running Order'!CM58</f>
        <v>-</v>
      </c>
      <c r="CL56" s="11" t="str">
        <f>'All Running Order'!CN58</f>
        <v/>
      </c>
      <c r="CM56" s="11" t="str">
        <f>'All Running Order'!CO58</f>
        <v>-</v>
      </c>
      <c r="CN56" s="11" t="str">
        <f>'All Running Order'!CP58</f>
        <v/>
      </c>
      <c r="CO56" s="11" t="str">
        <f>'All Running Order'!CQ58</f>
        <v>-</v>
      </c>
      <c r="CP56" s="11" t="str">
        <f>'All Running Order'!CR58</f>
        <v/>
      </c>
      <c r="CQ56" s="11" t="str">
        <f>'All Running Order'!CS58</f>
        <v>-</v>
      </c>
      <c r="CR56" s="11" t="str">
        <f>'All Running Order'!CT58</f>
        <v xml:space="preserve"> </v>
      </c>
      <c r="CS56" s="11" t="str">
        <f>'All Running Order'!CU58</f>
        <v>-</v>
      </c>
      <c r="CT56" s="11" t="str">
        <f>'All Running Order'!CV58</f>
        <v xml:space="preserve"> </v>
      </c>
      <c r="CU56" s="11" t="str">
        <f>'All Running Order'!CW58</f>
        <v xml:space="preserve"> </v>
      </c>
    </row>
    <row r="57" spans="1:99" s="2" customFormat="1" x14ac:dyDescent="0.45">
      <c r="A57" s="2" t="str">
        <f t="shared" si="6"/>
        <v xml:space="preserve">0 </v>
      </c>
      <c r="B57" s="11">
        <f>'All Running Order'!B59</f>
        <v>55</v>
      </c>
      <c r="C57" s="20">
        <f>'All Running Order'!C59</f>
        <v>0</v>
      </c>
      <c r="D57" s="20">
        <f>'All Running Order'!D59</f>
        <v>0</v>
      </c>
      <c r="E57" s="20">
        <f>'All Running Order'!E59</f>
        <v>0</v>
      </c>
      <c r="F57" s="11">
        <f>'All Running Order'!F59</f>
        <v>0</v>
      </c>
      <c r="G57" s="11">
        <f>'All Running Order'!G59</f>
        <v>0</v>
      </c>
      <c r="H57" s="11">
        <f>'All Running Order'!I59</f>
        <v>0</v>
      </c>
      <c r="I57" s="11">
        <f>'All Running Order'!J59</f>
        <v>0</v>
      </c>
      <c r="J57" s="11">
        <f>'All Running Order'!K59</f>
        <v>0</v>
      </c>
      <c r="K57" s="11"/>
      <c r="L57" s="11">
        <f>'All Running Order'!N59</f>
        <v>0</v>
      </c>
      <c r="M57" s="11">
        <f>'All Running Order'!O59</f>
        <v>0</v>
      </c>
      <c r="N57" s="11">
        <f>'All Running Order'!P59</f>
        <v>0</v>
      </c>
      <c r="O57" s="11">
        <f>'All Running Order'!Q59</f>
        <v>0</v>
      </c>
      <c r="P57" s="11">
        <f>'All Running Order'!R59</f>
        <v>0</v>
      </c>
      <c r="Q57" s="11">
        <f>'All Running Order'!S59</f>
        <v>0</v>
      </c>
      <c r="R57" s="11">
        <f>'All Running Order'!T59</f>
        <v>0</v>
      </c>
      <c r="S57" s="11">
        <f>'All Running Order'!U59</f>
        <v>0</v>
      </c>
      <c r="T57" s="11">
        <f>'All Running Order'!V59</f>
        <v>0</v>
      </c>
      <c r="U57" s="11">
        <f>'All Running Order'!W59</f>
        <v>0</v>
      </c>
      <c r="V57" s="11">
        <f>'All Running Order'!X59</f>
        <v>0</v>
      </c>
      <c r="W57" s="11">
        <f>'All Running Order'!Y59</f>
        <v>0</v>
      </c>
      <c r="X57" s="11">
        <f>'All Running Order'!Z59</f>
        <v>2000</v>
      </c>
      <c r="Y57" s="11">
        <f>'All Running Order'!AA59</f>
        <v>0</v>
      </c>
      <c r="Z57" s="11">
        <f>'All Running Order'!AB59</f>
        <v>0</v>
      </c>
      <c r="AA57" s="11">
        <f>'All Running Order'!AC59</f>
        <v>0</v>
      </c>
      <c r="AB57" s="11">
        <f>'All Running Order'!AD59</f>
        <v>0</v>
      </c>
      <c r="AC57" s="11">
        <f>'All Running Order'!AE59</f>
        <v>0</v>
      </c>
      <c r="AD57" s="11">
        <f>'All Running Order'!AF59</f>
        <v>0</v>
      </c>
      <c r="AE57" s="11">
        <f>'All Running Order'!AG59</f>
        <v>0</v>
      </c>
      <c r="AF57" s="11">
        <f>'All Running Order'!AH59</f>
        <v>0</v>
      </c>
      <c r="AG57" s="11">
        <f>'All Running Order'!AI59</f>
        <v>0</v>
      </c>
      <c r="AH57" s="11">
        <f>'All Running Order'!AJ59</f>
        <v>0</v>
      </c>
      <c r="AI57" s="11">
        <f>'All Running Order'!AK59</f>
        <v>0</v>
      </c>
      <c r="AJ57" s="11">
        <f>'All Running Order'!AL59</f>
        <v>2000</v>
      </c>
      <c r="AK57" s="11">
        <f>'All Running Order'!AM59</f>
        <v>0</v>
      </c>
      <c r="AL57" s="11">
        <f>'All Running Order'!AN59</f>
        <v>0</v>
      </c>
      <c r="AM57" s="11">
        <f>'All Running Order'!AO59</f>
        <v>0</v>
      </c>
      <c r="AN57" s="11">
        <f>'All Running Order'!AP59</f>
        <v>0</v>
      </c>
      <c r="AO57" s="11">
        <f>'All Running Order'!AQ59</f>
        <v>0</v>
      </c>
      <c r="AP57" s="11">
        <f>'All Running Order'!AR59</f>
        <v>0</v>
      </c>
      <c r="AQ57" s="11">
        <f>'All Running Order'!AS59</f>
        <v>0</v>
      </c>
      <c r="AR57" s="11">
        <f>'All Running Order'!AT59</f>
        <v>0</v>
      </c>
      <c r="AS57" s="11">
        <f>'All Running Order'!AU59</f>
        <v>0</v>
      </c>
      <c r="AT57" s="11">
        <f>'All Running Order'!AV59</f>
        <v>0</v>
      </c>
      <c r="AU57" s="11">
        <f>'All Running Order'!AW59</f>
        <v>0</v>
      </c>
      <c r="AV57" s="11">
        <f>'All Running Order'!AX59</f>
        <v>2000</v>
      </c>
      <c r="AW57" s="11">
        <f>'All Running Order'!AY59</f>
        <v>0</v>
      </c>
      <c r="AX57" s="11">
        <f>'All Running Order'!AZ59</f>
        <v>0</v>
      </c>
      <c r="AY57" s="11">
        <f>'All Running Order'!BA59</f>
        <v>0</v>
      </c>
      <c r="AZ57" s="11">
        <f>'All Running Order'!BB59</f>
        <v>0</v>
      </c>
      <c r="BA57" s="11">
        <f>'All Running Order'!BC59</f>
        <v>0</v>
      </c>
      <c r="BB57" s="11">
        <f>'All Running Order'!BD59</f>
        <v>0</v>
      </c>
      <c r="BC57" s="11">
        <f>'All Running Order'!BE59</f>
        <v>0</v>
      </c>
      <c r="BD57" s="11">
        <f>'All Running Order'!BF59</f>
        <v>0</v>
      </c>
      <c r="BE57" s="11">
        <f>'All Running Order'!BG59</f>
        <v>0</v>
      </c>
      <c r="BF57" s="11">
        <f>'All Running Order'!BH59</f>
        <v>0</v>
      </c>
      <c r="BG57" s="11">
        <f>'All Running Order'!BI59</f>
        <v>0</v>
      </c>
      <c r="BH57" s="11">
        <f>'All Running Order'!BJ59</f>
        <v>2000</v>
      </c>
      <c r="BI57" s="11">
        <f>'All Running Order'!BK59</f>
        <v>0</v>
      </c>
      <c r="BJ57" s="11">
        <f>'All Running Order'!BL59</f>
        <v>0</v>
      </c>
      <c r="BK57" s="11">
        <f>'All Running Order'!BM59</f>
        <v>0</v>
      </c>
      <c r="BL57" s="11">
        <f>'All Running Order'!BN59</f>
        <v>0</v>
      </c>
      <c r="BM57" s="11">
        <f>'All Running Order'!BO59</f>
        <v>0</v>
      </c>
      <c r="BN57" s="11">
        <f>'All Running Order'!BP59</f>
        <v>0</v>
      </c>
      <c r="BO57" s="11">
        <f>'All Running Order'!BQ59</f>
        <v>0</v>
      </c>
      <c r="BP57" s="11">
        <f>'All Running Order'!BR59</f>
        <v>0</v>
      </c>
      <c r="BQ57" s="11">
        <f>'All Running Order'!BS59</f>
        <v>0</v>
      </c>
      <c r="BR57" s="11">
        <f>'All Running Order'!BT59</f>
        <v>0</v>
      </c>
      <c r="BS57" s="11">
        <f>'All Running Order'!BU59</f>
        <v>0</v>
      </c>
      <c r="BT57" s="11">
        <f>'All Running Order'!BV59</f>
        <v>2000</v>
      </c>
      <c r="BU57" s="11">
        <f>'All Running Order'!BW59</f>
        <v>15</v>
      </c>
      <c r="BV57" s="11">
        <f>'All Running Order'!BX59</f>
        <v>15</v>
      </c>
      <c r="BW57" s="11">
        <f>'All Running Order'!BY59</f>
        <v>15</v>
      </c>
      <c r="BX57" s="11">
        <f>'All Running Order'!BZ59</f>
        <v>15</v>
      </c>
      <c r="BY57" s="11">
        <f>'All Running Order'!CA59</f>
        <v>15</v>
      </c>
      <c r="BZ57" s="11">
        <f>'All Running Order'!CB59</f>
        <v>15</v>
      </c>
      <c r="CA57" s="11">
        <f>'All Running Order'!CC59</f>
        <v>15</v>
      </c>
      <c r="CB57" s="11">
        <f>'All Running Order'!CD59</f>
        <v>15</v>
      </c>
      <c r="CC57" s="11">
        <f>'All Running Order'!CE59</f>
        <v>15</v>
      </c>
      <c r="CD57" s="11">
        <f>'All Running Order'!CF59</f>
        <v>15</v>
      </c>
      <c r="CE57" s="11" t="str">
        <f>'All Running Order'!CG59</f>
        <v>-</v>
      </c>
      <c r="CF57" s="11" t="str">
        <f>'All Running Order'!CH59</f>
        <v/>
      </c>
      <c r="CG57" s="11" t="str">
        <f>'All Running Order'!CI59</f>
        <v>-</v>
      </c>
      <c r="CH57" s="11" t="str">
        <f>'All Running Order'!CJ59</f>
        <v/>
      </c>
      <c r="CI57" s="11" t="str">
        <f>'All Running Order'!CK59</f>
        <v>-</v>
      </c>
      <c r="CJ57" s="11" t="str">
        <f>'All Running Order'!CL59</f>
        <v/>
      </c>
      <c r="CK57" s="11" t="str">
        <f>'All Running Order'!CM59</f>
        <v>-</v>
      </c>
      <c r="CL57" s="11" t="str">
        <f>'All Running Order'!CN59</f>
        <v/>
      </c>
      <c r="CM57" s="11" t="str">
        <f>'All Running Order'!CO59</f>
        <v>-</v>
      </c>
      <c r="CN57" s="11" t="str">
        <f>'All Running Order'!CP59</f>
        <v/>
      </c>
      <c r="CO57" s="11" t="str">
        <f>'All Running Order'!CQ59</f>
        <v>-</v>
      </c>
      <c r="CP57" s="11" t="str">
        <f>'All Running Order'!CR59</f>
        <v/>
      </c>
      <c r="CQ57" s="11" t="str">
        <f>'All Running Order'!CS59</f>
        <v>-</v>
      </c>
      <c r="CR57" s="11" t="str">
        <f>'All Running Order'!CT59</f>
        <v xml:space="preserve"> </v>
      </c>
      <c r="CS57" s="11" t="str">
        <f>'All Running Order'!CU59</f>
        <v>-</v>
      </c>
      <c r="CT57" s="11" t="str">
        <f>'All Running Order'!CV59</f>
        <v xml:space="preserve"> </v>
      </c>
      <c r="CU57" s="11" t="str">
        <f>'All Running Order'!CW59</f>
        <v xml:space="preserve"> </v>
      </c>
    </row>
    <row r="58" spans="1:99" s="2" customFormat="1" x14ac:dyDescent="0.45">
      <c r="A58" s="2" t="str">
        <f t="shared" si="6"/>
        <v xml:space="preserve">0 </v>
      </c>
      <c r="B58" s="11">
        <f>'All Running Order'!B60</f>
        <v>56</v>
      </c>
      <c r="C58" s="20">
        <f>'All Running Order'!C60</f>
        <v>0</v>
      </c>
      <c r="D58" s="20">
        <f>'All Running Order'!D60</f>
        <v>0</v>
      </c>
      <c r="E58" s="20">
        <f>'All Running Order'!E60</f>
        <v>0</v>
      </c>
      <c r="F58" s="11">
        <f>'All Running Order'!F60</f>
        <v>0</v>
      </c>
      <c r="G58" s="11">
        <f>'All Running Order'!G60</f>
        <v>0</v>
      </c>
      <c r="H58" s="11">
        <f>'All Running Order'!I60</f>
        <v>0</v>
      </c>
      <c r="I58" s="11">
        <f>'All Running Order'!J60</f>
        <v>0</v>
      </c>
      <c r="J58" s="11">
        <f>'All Running Order'!K60</f>
        <v>0</v>
      </c>
      <c r="K58" s="11"/>
      <c r="L58" s="11">
        <f>'All Running Order'!N60</f>
        <v>0</v>
      </c>
      <c r="M58" s="11">
        <f>'All Running Order'!O60</f>
        <v>0</v>
      </c>
      <c r="N58" s="11">
        <f>'All Running Order'!P60</f>
        <v>0</v>
      </c>
      <c r="O58" s="11">
        <f>'All Running Order'!Q60</f>
        <v>0</v>
      </c>
      <c r="P58" s="11">
        <f>'All Running Order'!R60</f>
        <v>0</v>
      </c>
      <c r="Q58" s="11">
        <f>'All Running Order'!S60</f>
        <v>0</v>
      </c>
      <c r="R58" s="11">
        <f>'All Running Order'!T60</f>
        <v>0</v>
      </c>
      <c r="S58" s="11">
        <f>'All Running Order'!U60</f>
        <v>0</v>
      </c>
      <c r="T58" s="11">
        <f>'All Running Order'!V60</f>
        <v>0</v>
      </c>
      <c r="U58" s="11">
        <f>'All Running Order'!W60</f>
        <v>0</v>
      </c>
      <c r="V58" s="11">
        <f>'All Running Order'!X60</f>
        <v>0</v>
      </c>
      <c r="W58" s="11">
        <f>'All Running Order'!Y60</f>
        <v>0</v>
      </c>
      <c r="X58" s="11">
        <f>'All Running Order'!Z60</f>
        <v>2000</v>
      </c>
      <c r="Y58" s="11">
        <f>'All Running Order'!AA60</f>
        <v>0</v>
      </c>
      <c r="Z58" s="11">
        <f>'All Running Order'!AB60</f>
        <v>0</v>
      </c>
      <c r="AA58" s="11">
        <f>'All Running Order'!AC60</f>
        <v>0</v>
      </c>
      <c r="AB58" s="11">
        <f>'All Running Order'!AD60</f>
        <v>0</v>
      </c>
      <c r="AC58" s="11">
        <f>'All Running Order'!AE60</f>
        <v>0</v>
      </c>
      <c r="AD58" s="11">
        <f>'All Running Order'!AF60</f>
        <v>0</v>
      </c>
      <c r="AE58" s="11">
        <f>'All Running Order'!AG60</f>
        <v>0</v>
      </c>
      <c r="AF58" s="11">
        <f>'All Running Order'!AH60</f>
        <v>0</v>
      </c>
      <c r="AG58" s="11">
        <f>'All Running Order'!AI60</f>
        <v>0</v>
      </c>
      <c r="AH58" s="11">
        <f>'All Running Order'!AJ60</f>
        <v>0</v>
      </c>
      <c r="AI58" s="11">
        <f>'All Running Order'!AK60</f>
        <v>0</v>
      </c>
      <c r="AJ58" s="11">
        <f>'All Running Order'!AL60</f>
        <v>2000</v>
      </c>
      <c r="AK58" s="11">
        <f>'All Running Order'!AM60</f>
        <v>0</v>
      </c>
      <c r="AL58" s="11">
        <f>'All Running Order'!AN60</f>
        <v>0</v>
      </c>
      <c r="AM58" s="11">
        <f>'All Running Order'!AO60</f>
        <v>0</v>
      </c>
      <c r="AN58" s="11">
        <f>'All Running Order'!AP60</f>
        <v>0</v>
      </c>
      <c r="AO58" s="11">
        <f>'All Running Order'!AQ60</f>
        <v>0</v>
      </c>
      <c r="AP58" s="11">
        <f>'All Running Order'!AR60</f>
        <v>0</v>
      </c>
      <c r="AQ58" s="11">
        <f>'All Running Order'!AS60</f>
        <v>0</v>
      </c>
      <c r="AR58" s="11">
        <f>'All Running Order'!AT60</f>
        <v>0</v>
      </c>
      <c r="AS58" s="11">
        <f>'All Running Order'!AU60</f>
        <v>0</v>
      </c>
      <c r="AT58" s="11">
        <f>'All Running Order'!AV60</f>
        <v>0</v>
      </c>
      <c r="AU58" s="11">
        <f>'All Running Order'!AW60</f>
        <v>0</v>
      </c>
      <c r="AV58" s="11">
        <f>'All Running Order'!AX60</f>
        <v>2000</v>
      </c>
      <c r="AW58" s="11">
        <f>'All Running Order'!AY60</f>
        <v>0</v>
      </c>
      <c r="AX58" s="11">
        <f>'All Running Order'!AZ60</f>
        <v>0</v>
      </c>
      <c r="AY58" s="11">
        <f>'All Running Order'!BA60</f>
        <v>0</v>
      </c>
      <c r="AZ58" s="11">
        <f>'All Running Order'!BB60</f>
        <v>0</v>
      </c>
      <c r="BA58" s="11">
        <f>'All Running Order'!BC60</f>
        <v>0</v>
      </c>
      <c r="BB58" s="11">
        <f>'All Running Order'!BD60</f>
        <v>0</v>
      </c>
      <c r="BC58" s="11">
        <f>'All Running Order'!BE60</f>
        <v>0</v>
      </c>
      <c r="BD58" s="11">
        <f>'All Running Order'!BF60</f>
        <v>0</v>
      </c>
      <c r="BE58" s="11">
        <f>'All Running Order'!BG60</f>
        <v>0</v>
      </c>
      <c r="BF58" s="11">
        <f>'All Running Order'!BH60</f>
        <v>0</v>
      </c>
      <c r="BG58" s="11">
        <f>'All Running Order'!BI60</f>
        <v>0</v>
      </c>
      <c r="BH58" s="11">
        <f>'All Running Order'!BJ60</f>
        <v>2000</v>
      </c>
      <c r="BI58" s="11">
        <f>'All Running Order'!BK60</f>
        <v>0</v>
      </c>
      <c r="BJ58" s="11">
        <f>'All Running Order'!BL60</f>
        <v>0</v>
      </c>
      <c r="BK58" s="11">
        <f>'All Running Order'!BM60</f>
        <v>0</v>
      </c>
      <c r="BL58" s="11">
        <f>'All Running Order'!BN60</f>
        <v>0</v>
      </c>
      <c r="BM58" s="11">
        <f>'All Running Order'!BO60</f>
        <v>0</v>
      </c>
      <c r="BN58" s="11">
        <f>'All Running Order'!BP60</f>
        <v>0</v>
      </c>
      <c r="BO58" s="11">
        <f>'All Running Order'!BQ60</f>
        <v>0</v>
      </c>
      <c r="BP58" s="11">
        <f>'All Running Order'!BR60</f>
        <v>0</v>
      </c>
      <c r="BQ58" s="11">
        <f>'All Running Order'!BS60</f>
        <v>0</v>
      </c>
      <c r="BR58" s="11">
        <f>'All Running Order'!BT60</f>
        <v>0</v>
      </c>
      <c r="BS58" s="11">
        <f>'All Running Order'!BU60</f>
        <v>0</v>
      </c>
      <c r="BT58" s="11">
        <f>'All Running Order'!BV60</f>
        <v>2000</v>
      </c>
      <c r="BU58" s="11">
        <f>'All Running Order'!BW60</f>
        <v>15</v>
      </c>
      <c r="BV58" s="11">
        <f>'All Running Order'!BX60</f>
        <v>15</v>
      </c>
      <c r="BW58" s="11">
        <f>'All Running Order'!BY60</f>
        <v>15</v>
      </c>
      <c r="BX58" s="11">
        <f>'All Running Order'!BZ60</f>
        <v>15</v>
      </c>
      <c r="BY58" s="11">
        <f>'All Running Order'!CA60</f>
        <v>15</v>
      </c>
      <c r="BZ58" s="11">
        <f>'All Running Order'!CB60</f>
        <v>15</v>
      </c>
      <c r="CA58" s="11">
        <f>'All Running Order'!CC60</f>
        <v>15</v>
      </c>
      <c r="CB58" s="11">
        <f>'All Running Order'!CD60</f>
        <v>15</v>
      </c>
      <c r="CC58" s="11">
        <f>'All Running Order'!CE60</f>
        <v>15</v>
      </c>
      <c r="CD58" s="11">
        <f>'All Running Order'!CF60</f>
        <v>15</v>
      </c>
      <c r="CE58" s="11" t="str">
        <f>'All Running Order'!CG60</f>
        <v>-</v>
      </c>
      <c r="CF58" s="11" t="str">
        <f>'All Running Order'!CH60</f>
        <v/>
      </c>
      <c r="CG58" s="11" t="str">
        <f>'All Running Order'!CI60</f>
        <v>-</v>
      </c>
      <c r="CH58" s="11" t="str">
        <f>'All Running Order'!CJ60</f>
        <v/>
      </c>
      <c r="CI58" s="11" t="str">
        <f>'All Running Order'!CK60</f>
        <v>-</v>
      </c>
      <c r="CJ58" s="11" t="str">
        <f>'All Running Order'!CL60</f>
        <v/>
      </c>
      <c r="CK58" s="11" t="str">
        <f>'All Running Order'!CM60</f>
        <v>-</v>
      </c>
      <c r="CL58" s="11" t="str">
        <f>'All Running Order'!CN60</f>
        <v/>
      </c>
      <c r="CM58" s="11" t="str">
        <f>'All Running Order'!CO60</f>
        <v>-</v>
      </c>
      <c r="CN58" s="11" t="str">
        <f>'All Running Order'!CP60</f>
        <v/>
      </c>
      <c r="CO58" s="11" t="str">
        <f>'All Running Order'!CQ60</f>
        <v>-</v>
      </c>
      <c r="CP58" s="11" t="str">
        <f>'All Running Order'!CR60</f>
        <v/>
      </c>
      <c r="CQ58" s="11" t="str">
        <f>'All Running Order'!CS60</f>
        <v>-</v>
      </c>
      <c r="CR58" s="11" t="str">
        <f>'All Running Order'!CT60</f>
        <v xml:space="preserve"> </v>
      </c>
      <c r="CS58" s="11" t="str">
        <f>'All Running Order'!CU60</f>
        <v>-</v>
      </c>
      <c r="CT58" s="11" t="str">
        <f>'All Running Order'!CV60</f>
        <v xml:space="preserve"> </v>
      </c>
      <c r="CU58" s="11" t="str">
        <f>'All Running Order'!CW60</f>
        <v xml:space="preserve"> </v>
      </c>
    </row>
    <row r="59" spans="1:99" s="2" customFormat="1" x14ac:dyDescent="0.45">
      <c r="A59" s="2" t="str">
        <f t="shared" si="6"/>
        <v xml:space="preserve">0 </v>
      </c>
      <c r="B59" s="11">
        <f>'All Running Order'!B61</f>
        <v>57</v>
      </c>
      <c r="C59" s="20">
        <f>'All Running Order'!C61</f>
        <v>0</v>
      </c>
      <c r="D59" s="20">
        <f>'All Running Order'!D61</f>
        <v>0</v>
      </c>
      <c r="E59" s="20">
        <f>'All Running Order'!E61</f>
        <v>0</v>
      </c>
      <c r="F59" s="11">
        <f>'All Running Order'!F61</f>
        <v>0</v>
      </c>
      <c r="G59" s="11">
        <f>'All Running Order'!G61</f>
        <v>0</v>
      </c>
      <c r="H59" s="11">
        <f>'All Running Order'!I61</f>
        <v>0</v>
      </c>
      <c r="I59" s="11">
        <f>'All Running Order'!J61</f>
        <v>0</v>
      </c>
      <c r="J59" s="11">
        <f>'All Running Order'!K61</f>
        <v>0</v>
      </c>
      <c r="K59" s="11"/>
      <c r="L59" s="11">
        <f>'All Running Order'!N61</f>
        <v>0</v>
      </c>
      <c r="M59" s="11">
        <f>'All Running Order'!O61</f>
        <v>0</v>
      </c>
      <c r="N59" s="11">
        <f>'All Running Order'!P61</f>
        <v>0</v>
      </c>
      <c r="O59" s="11">
        <f>'All Running Order'!Q61</f>
        <v>0</v>
      </c>
      <c r="P59" s="11">
        <f>'All Running Order'!R61</f>
        <v>0</v>
      </c>
      <c r="Q59" s="11">
        <f>'All Running Order'!S61</f>
        <v>0</v>
      </c>
      <c r="R59" s="11">
        <f>'All Running Order'!T61</f>
        <v>0</v>
      </c>
      <c r="S59" s="11">
        <f>'All Running Order'!U61</f>
        <v>0</v>
      </c>
      <c r="T59" s="11">
        <f>'All Running Order'!V61</f>
        <v>0</v>
      </c>
      <c r="U59" s="11">
        <f>'All Running Order'!W61</f>
        <v>0</v>
      </c>
      <c r="V59" s="11">
        <f>'All Running Order'!X61</f>
        <v>0</v>
      </c>
      <c r="W59" s="11">
        <f>'All Running Order'!Y61</f>
        <v>0</v>
      </c>
      <c r="X59" s="11">
        <f>'All Running Order'!Z61</f>
        <v>2000</v>
      </c>
      <c r="Y59" s="11">
        <f>'All Running Order'!AA61</f>
        <v>0</v>
      </c>
      <c r="Z59" s="11">
        <f>'All Running Order'!AB61</f>
        <v>0</v>
      </c>
      <c r="AA59" s="11">
        <f>'All Running Order'!AC61</f>
        <v>0</v>
      </c>
      <c r="AB59" s="11">
        <f>'All Running Order'!AD61</f>
        <v>0</v>
      </c>
      <c r="AC59" s="11">
        <f>'All Running Order'!AE61</f>
        <v>0</v>
      </c>
      <c r="AD59" s="11">
        <f>'All Running Order'!AF61</f>
        <v>0</v>
      </c>
      <c r="AE59" s="11">
        <f>'All Running Order'!AG61</f>
        <v>0</v>
      </c>
      <c r="AF59" s="11">
        <f>'All Running Order'!AH61</f>
        <v>0</v>
      </c>
      <c r="AG59" s="11">
        <f>'All Running Order'!AI61</f>
        <v>0</v>
      </c>
      <c r="AH59" s="11">
        <f>'All Running Order'!AJ61</f>
        <v>0</v>
      </c>
      <c r="AI59" s="11">
        <f>'All Running Order'!AK61</f>
        <v>0</v>
      </c>
      <c r="AJ59" s="11">
        <f>'All Running Order'!AL61</f>
        <v>2000</v>
      </c>
      <c r="AK59" s="11">
        <f>'All Running Order'!AM61</f>
        <v>0</v>
      </c>
      <c r="AL59" s="11">
        <f>'All Running Order'!AN61</f>
        <v>0</v>
      </c>
      <c r="AM59" s="11">
        <f>'All Running Order'!AO61</f>
        <v>0</v>
      </c>
      <c r="AN59" s="11">
        <f>'All Running Order'!AP61</f>
        <v>0</v>
      </c>
      <c r="AO59" s="11">
        <f>'All Running Order'!AQ61</f>
        <v>0</v>
      </c>
      <c r="AP59" s="11">
        <f>'All Running Order'!AR61</f>
        <v>0</v>
      </c>
      <c r="AQ59" s="11">
        <f>'All Running Order'!AS61</f>
        <v>0</v>
      </c>
      <c r="AR59" s="11">
        <f>'All Running Order'!AT61</f>
        <v>0</v>
      </c>
      <c r="AS59" s="11">
        <f>'All Running Order'!AU61</f>
        <v>0</v>
      </c>
      <c r="AT59" s="11">
        <f>'All Running Order'!AV61</f>
        <v>0</v>
      </c>
      <c r="AU59" s="11">
        <f>'All Running Order'!AW61</f>
        <v>0</v>
      </c>
      <c r="AV59" s="11">
        <f>'All Running Order'!AX61</f>
        <v>2000</v>
      </c>
      <c r="AW59" s="11">
        <f>'All Running Order'!AY61</f>
        <v>0</v>
      </c>
      <c r="AX59" s="11">
        <f>'All Running Order'!AZ61</f>
        <v>0</v>
      </c>
      <c r="AY59" s="11">
        <f>'All Running Order'!BA61</f>
        <v>0</v>
      </c>
      <c r="AZ59" s="11">
        <f>'All Running Order'!BB61</f>
        <v>0</v>
      </c>
      <c r="BA59" s="11">
        <f>'All Running Order'!BC61</f>
        <v>0</v>
      </c>
      <c r="BB59" s="11">
        <f>'All Running Order'!BD61</f>
        <v>0</v>
      </c>
      <c r="BC59" s="11">
        <f>'All Running Order'!BE61</f>
        <v>0</v>
      </c>
      <c r="BD59" s="11">
        <f>'All Running Order'!BF61</f>
        <v>0</v>
      </c>
      <c r="BE59" s="11">
        <f>'All Running Order'!BG61</f>
        <v>0</v>
      </c>
      <c r="BF59" s="11">
        <f>'All Running Order'!BH61</f>
        <v>0</v>
      </c>
      <c r="BG59" s="11">
        <f>'All Running Order'!BI61</f>
        <v>0</v>
      </c>
      <c r="BH59" s="11">
        <f>'All Running Order'!BJ61</f>
        <v>2000</v>
      </c>
      <c r="BI59" s="11">
        <f>'All Running Order'!BK61</f>
        <v>0</v>
      </c>
      <c r="BJ59" s="11">
        <f>'All Running Order'!BL61</f>
        <v>0</v>
      </c>
      <c r="BK59" s="11">
        <f>'All Running Order'!BM61</f>
        <v>0</v>
      </c>
      <c r="BL59" s="11">
        <f>'All Running Order'!BN61</f>
        <v>0</v>
      </c>
      <c r="BM59" s="11">
        <f>'All Running Order'!BO61</f>
        <v>0</v>
      </c>
      <c r="BN59" s="11">
        <f>'All Running Order'!BP61</f>
        <v>0</v>
      </c>
      <c r="BO59" s="11">
        <f>'All Running Order'!BQ61</f>
        <v>0</v>
      </c>
      <c r="BP59" s="11">
        <f>'All Running Order'!BR61</f>
        <v>0</v>
      </c>
      <c r="BQ59" s="11">
        <f>'All Running Order'!BS61</f>
        <v>0</v>
      </c>
      <c r="BR59" s="11">
        <f>'All Running Order'!BT61</f>
        <v>0</v>
      </c>
      <c r="BS59" s="11">
        <f>'All Running Order'!BU61</f>
        <v>0</v>
      </c>
      <c r="BT59" s="11">
        <f>'All Running Order'!BV61</f>
        <v>2000</v>
      </c>
      <c r="BU59" s="11">
        <f>'All Running Order'!BW61</f>
        <v>15</v>
      </c>
      <c r="BV59" s="11">
        <f>'All Running Order'!BX61</f>
        <v>15</v>
      </c>
      <c r="BW59" s="11">
        <f>'All Running Order'!BY61</f>
        <v>15</v>
      </c>
      <c r="BX59" s="11">
        <f>'All Running Order'!BZ61</f>
        <v>15</v>
      </c>
      <c r="BY59" s="11">
        <f>'All Running Order'!CA61</f>
        <v>15</v>
      </c>
      <c r="BZ59" s="11">
        <f>'All Running Order'!CB61</f>
        <v>15</v>
      </c>
      <c r="CA59" s="11">
        <f>'All Running Order'!CC61</f>
        <v>15</v>
      </c>
      <c r="CB59" s="11">
        <f>'All Running Order'!CD61</f>
        <v>15</v>
      </c>
      <c r="CC59" s="11">
        <f>'All Running Order'!CE61</f>
        <v>15</v>
      </c>
      <c r="CD59" s="11">
        <f>'All Running Order'!CF61</f>
        <v>15</v>
      </c>
      <c r="CE59" s="11" t="str">
        <f>'All Running Order'!CG61</f>
        <v>-</v>
      </c>
      <c r="CF59" s="11" t="str">
        <f>'All Running Order'!CH61</f>
        <v/>
      </c>
      <c r="CG59" s="11" t="str">
        <f>'All Running Order'!CI61</f>
        <v>-</v>
      </c>
      <c r="CH59" s="11" t="str">
        <f>'All Running Order'!CJ61</f>
        <v/>
      </c>
      <c r="CI59" s="11" t="str">
        <f>'All Running Order'!CK61</f>
        <v>-</v>
      </c>
      <c r="CJ59" s="11" t="str">
        <f>'All Running Order'!CL61</f>
        <v/>
      </c>
      <c r="CK59" s="11" t="str">
        <f>'All Running Order'!CM61</f>
        <v>-</v>
      </c>
      <c r="CL59" s="11" t="str">
        <f>'All Running Order'!CN61</f>
        <v/>
      </c>
      <c r="CM59" s="11" t="str">
        <f>'All Running Order'!CO61</f>
        <v>-</v>
      </c>
      <c r="CN59" s="11" t="str">
        <f>'All Running Order'!CP61</f>
        <v/>
      </c>
      <c r="CO59" s="11" t="str">
        <f>'All Running Order'!CQ61</f>
        <v>-</v>
      </c>
      <c r="CP59" s="11" t="str">
        <f>'All Running Order'!CR61</f>
        <v/>
      </c>
      <c r="CQ59" s="11" t="str">
        <f>'All Running Order'!CS61</f>
        <v>-</v>
      </c>
      <c r="CR59" s="11" t="str">
        <f>'All Running Order'!CT61</f>
        <v xml:space="preserve"> </v>
      </c>
      <c r="CS59" s="11" t="str">
        <f>'All Running Order'!CU61</f>
        <v>-</v>
      </c>
      <c r="CT59" s="11" t="str">
        <f>'All Running Order'!CV61</f>
        <v xml:space="preserve"> </v>
      </c>
      <c r="CU59" s="11" t="str">
        <f>'All Running Order'!CW61</f>
        <v xml:space="preserve"> </v>
      </c>
    </row>
    <row r="60" spans="1:99" s="2" customFormat="1" x14ac:dyDescent="0.45">
      <c r="A60" s="2" t="str">
        <f t="shared" si="6"/>
        <v xml:space="preserve">0 </v>
      </c>
      <c r="B60" s="11">
        <f>'All Running Order'!B62</f>
        <v>58</v>
      </c>
      <c r="C60" s="20">
        <f>'All Running Order'!C62</f>
        <v>0</v>
      </c>
      <c r="D60" s="20">
        <f>'All Running Order'!D62</f>
        <v>0</v>
      </c>
      <c r="E60" s="20">
        <f>'All Running Order'!E62</f>
        <v>0</v>
      </c>
      <c r="F60" s="11">
        <f>'All Running Order'!F62</f>
        <v>0</v>
      </c>
      <c r="G60" s="11">
        <f>'All Running Order'!G62</f>
        <v>0</v>
      </c>
      <c r="H60" s="11">
        <f>'All Running Order'!I62</f>
        <v>0</v>
      </c>
      <c r="I60" s="11">
        <f>'All Running Order'!J62</f>
        <v>0</v>
      </c>
      <c r="J60" s="11">
        <f>'All Running Order'!K62</f>
        <v>0</v>
      </c>
      <c r="K60" s="11"/>
      <c r="L60" s="11">
        <f>'All Running Order'!N62</f>
        <v>0</v>
      </c>
      <c r="M60" s="11">
        <f>'All Running Order'!O62</f>
        <v>0</v>
      </c>
      <c r="N60" s="11">
        <f>'All Running Order'!P62</f>
        <v>0</v>
      </c>
      <c r="O60" s="11">
        <f>'All Running Order'!Q62</f>
        <v>0</v>
      </c>
      <c r="P60" s="11">
        <f>'All Running Order'!R62</f>
        <v>0</v>
      </c>
      <c r="Q60" s="11">
        <f>'All Running Order'!S62</f>
        <v>0</v>
      </c>
      <c r="R60" s="11">
        <f>'All Running Order'!T62</f>
        <v>0</v>
      </c>
      <c r="S60" s="11">
        <f>'All Running Order'!U62</f>
        <v>0</v>
      </c>
      <c r="T60" s="11">
        <f>'All Running Order'!V62</f>
        <v>0</v>
      </c>
      <c r="U60" s="11">
        <f>'All Running Order'!W62</f>
        <v>0</v>
      </c>
      <c r="V60" s="11">
        <f>'All Running Order'!X62</f>
        <v>0</v>
      </c>
      <c r="W60" s="11">
        <f>'All Running Order'!Y62</f>
        <v>0</v>
      </c>
      <c r="X60" s="11">
        <f>'All Running Order'!Z62</f>
        <v>2000</v>
      </c>
      <c r="Y60" s="11">
        <f>'All Running Order'!AA62</f>
        <v>0</v>
      </c>
      <c r="Z60" s="11">
        <f>'All Running Order'!AB62</f>
        <v>0</v>
      </c>
      <c r="AA60" s="11">
        <f>'All Running Order'!AC62</f>
        <v>0</v>
      </c>
      <c r="AB60" s="11">
        <f>'All Running Order'!AD62</f>
        <v>0</v>
      </c>
      <c r="AC60" s="11">
        <f>'All Running Order'!AE62</f>
        <v>0</v>
      </c>
      <c r="AD60" s="11">
        <f>'All Running Order'!AF62</f>
        <v>0</v>
      </c>
      <c r="AE60" s="11">
        <f>'All Running Order'!AG62</f>
        <v>0</v>
      </c>
      <c r="AF60" s="11">
        <f>'All Running Order'!AH62</f>
        <v>0</v>
      </c>
      <c r="AG60" s="11">
        <f>'All Running Order'!AI62</f>
        <v>0</v>
      </c>
      <c r="AH60" s="11">
        <f>'All Running Order'!AJ62</f>
        <v>0</v>
      </c>
      <c r="AI60" s="11">
        <f>'All Running Order'!AK62</f>
        <v>0</v>
      </c>
      <c r="AJ60" s="11">
        <f>'All Running Order'!AL62</f>
        <v>2000</v>
      </c>
      <c r="AK60" s="11">
        <f>'All Running Order'!AM62</f>
        <v>0</v>
      </c>
      <c r="AL60" s="11">
        <f>'All Running Order'!AN62</f>
        <v>0</v>
      </c>
      <c r="AM60" s="11">
        <f>'All Running Order'!AO62</f>
        <v>0</v>
      </c>
      <c r="AN60" s="11">
        <f>'All Running Order'!AP62</f>
        <v>0</v>
      </c>
      <c r="AO60" s="11">
        <f>'All Running Order'!AQ62</f>
        <v>0</v>
      </c>
      <c r="AP60" s="11">
        <f>'All Running Order'!AR62</f>
        <v>0</v>
      </c>
      <c r="AQ60" s="11">
        <f>'All Running Order'!AS62</f>
        <v>0</v>
      </c>
      <c r="AR60" s="11">
        <f>'All Running Order'!AT62</f>
        <v>0</v>
      </c>
      <c r="AS60" s="11">
        <f>'All Running Order'!AU62</f>
        <v>0</v>
      </c>
      <c r="AT60" s="11">
        <f>'All Running Order'!AV62</f>
        <v>0</v>
      </c>
      <c r="AU60" s="11">
        <f>'All Running Order'!AW62</f>
        <v>0</v>
      </c>
      <c r="AV60" s="11">
        <f>'All Running Order'!AX62</f>
        <v>2000</v>
      </c>
      <c r="AW60" s="11">
        <f>'All Running Order'!AY62</f>
        <v>0</v>
      </c>
      <c r="AX60" s="11">
        <f>'All Running Order'!AZ62</f>
        <v>0</v>
      </c>
      <c r="AY60" s="11">
        <f>'All Running Order'!BA62</f>
        <v>0</v>
      </c>
      <c r="AZ60" s="11">
        <f>'All Running Order'!BB62</f>
        <v>0</v>
      </c>
      <c r="BA60" s="11">
        <f>'All Running Order'!BC62</f>
        <v>0</v>
      </c>
      <c r="BB60" s="11">
        <f>'All Running Order'!BD62</f>
        <v>0</v>
      </c>
      <c r="BC60" s="11">
        <f>'All Running Order'!BE62</f>
        <v>0</v>
      </c>
      <c r="BD60" s="11">
        <f>'All Running Order'!BF62</f>
        <v>0</v>
      </c>
      <c r="BE60" s="11">
        <f>'All Running Order'!BG62</f>
        <v>0</v>
      </c>
      <c r="BF60" s="11">
        <f>'All Running Order'!BH62</f>
        <v>0</v>
      </c>
      <c r="BG60" s="11">
        <f>'All Running Order'!BI62</f>
        <v>0</v>
      </c>
      <c r="BH60" s="11">
        <f>'All Running Order'!BJ62</f>
        <v>2000</v>
      </c>
      <c r="BI60" s="11">
        <f>'All Running Order'!BK62</f>
        <v>0</v>
      </c>
      <c r="BJ60" s="11">
        <f>'All Running Order'!BL62</f>
        <v>0</v>
      </c>
      <c r="BK60" s="11">
        <f>'All Running Order'!BM62</f>
        <v>0</v>
      </c>
      <c r="BL60" s="11">
        <f>'All Running Order'!BN62</f>
        <v>0</v>
      </c>
      <c r="BM60" s="11">
        <f>'All Running Order'!BO62</f>
        <v>0</v>
      </c>
      <c r="BN60" s="11">
        <f>'All Running Order'!BP62</f>
        <v>0</v>
      </c>
      <c r="BO60" s="11">
        <f>'All Running Order'!BQ62</f>
        <v>0</v>
      </c>
      <c r="BP60" s="11">
        <f>'All Running Order'!BR62</f>
        <v>0</v>
      </c>
      <c r="BQ60" s="11">
        <f>'All Running Order'!BS62</f>
        <v>0</v>
      </c>
      <c r="BR60" s="11">
        <f>'All Running Order'!BT62</f>
        <v>0</v>
      </c>
      <c r="BS60" s="11">
        <f>'All Running Order'!BU62</f>
        <v>0</v>
      </c>
      <c r="BT60" s="11">
        <f>'All Running Order'!BV62</f>
        <v>2000</v>
      </c>
      <c r="BU60" s="11">
        <f>'All Running Order'!BW62</f>
        <v>15</v>
      </c>
      <c r="BV60" s="11">
        <f>'All Running Order'!BX62</f>
        <v>15</v>
      </c>
      <c r="BW60" s="11">
        <f>'All Running Order'!BY62</f>
        <v>15</v>
      </c>
      <c r="BX60" s="11">
        <f>'All Running Order'!BZ62</f>
        <v>15</v>
      </c>
      <c r="BY60" s="11">
        <f>'All Running Order'!CA62</f>
        <v>15</v>
      </c>
      <c r="BZ60" s="11">
        <f>'All Running Order'!CB62</f>
        <v>15</v>
      </c>
      <c r="CA60" s="11">
        <f>'All Running Order'!CC62</f>
        <v>15</v>
      </c>
      <c r="CB60" s="11">
        <f>'All Running Order'!CD62</f>
        <v>15</v>
      </c>
      <c r="CC60" s="11">
        <f>'All Running Order'!CE62</f>
        <v>15</v>
      </c>
      <c r="CD60" s="11">
        <f>'All Running Order'!CF62</f>
        <v>15</v>
      </c>
      <c r="CE60" s="11" t="str">
        <f>'All Running Order'!CG62</f>
        <v>-</v>
      </c>
      <c r="CF60" s="11" t="str">
        <f>'All Running Order'!CH62</f>
        <v/>
      </c>
      <c r="CG60" s="11" t="str">
        <f>'All Running Order'!CI62</f>
        <v>-</v>
      </c>
      <c r="CH60" s="11" t="str">
        <f>'All Running Order'!CJ62</f>
        <v/>
      </c>
      <c r="CI60" s="11" t="str">
        <f>'All Running Order'!CK62</f>
        <v>-</v>
      </c>
      <c r="CJ60" s="11" t="str">
        <f>'All Running Order'!CL62</f>
        <v/>
      </c>
      <c r="CK60" s="11" t="str">
        <f>'All Running Order'!CM62</f>
        <v>-</v>
      </c>
      <c r="CL60" s="11" t="str">
        <f>'All Running Order'!CN62</f>
        <v/>
      </c>
      <c r="CM60" s="11" t="str">
        <f>'All Running Order'!CO62</f>
        <v>-</v>
      </c>
      <c r="CN60" s="11" t="str">
        <f>'All Running Order'!CP62</f>
        <v/>
      </c>
      <c r="CO60" s="11" t="str">
        <f>'All Running Order'!CQ62</f>
        <v>-</v>
      </c>
      <c r="CP60" s="11" t="str">
        <f>'All Running Order'!CR62</f>
        <v/>
      </c>
      <c r="CQ60" s="11" t="str">
        <f>'All Running Order'!CS62</f>
        <v>-</v>
      </c>
      <c r="CR60" s="11" t="str">
        <f>'All Running Order'!CT62</f>
        <v xml:space="preserve"> </v>
      </c>
      <c r="CS60" s="11" t="str">
        <f>'All Running Order'!CU62</f>
        <v>-</v>
      </c>
      <c r="CT60" s="11" t="str">
        <f>'All Running Order'!CV62</f>
        <v xml:space="preserve"> </v>
      </c>
      <c r="CU60" s="11" t="str">
        <f>'All Running Order'!CW62</f>
        <v xml:space="preserve"> </v>
      </c>
    </row>
    <row r="61" spans="1:99" x14ac:dyDescent="0.45">
      <c r="A61" s="2" t="str">
        <f t="shared" si="6"/>
        <v xml:space="preserve">0 </v>
      </c>
      <c r="B61" s="11">
        <f>'All Running Order'!B63</f>
        <v>59</v>
      </c>
      <c r="C61" s="20">
        <f>'All Running Order'!C63</f>
        <v>0</v>
      </c>
      <c r="D61" s="20">
        <f>'All Running Order'!D63</f>
        <v>0</v>
      </c>
      <c r="E61" s="20">
        <f>'All Running Order'!E63</f>
        <v>0</v>
      </c>
      <c r="F61" s="11">
        <f>'All Running Order'!F63</f>
        <v>0</v>
      </c>
      <c r="G61" s="11">
        <f>'All Running Order'!G63</f>
        <v>0</v>
      </c>
      <c r="H61" s="11">
        <f>'All Running Order'!I63</f>
        <v>0</v>
      </c>
      <c r="I61" s="11">
        <f>'All Running Order'!J63</f>
        <v>0</v>
      </c>
      <c r="J61" s="11">
        <f>'All Running Order'!K63</f>
        <v>0</v>
      </c>
      <c r="K61" s="11"/>
      <c r="L61" s="11">
        <f>'All Running Order'!N63</f>
        <v>0</v>
      </c>
      <c r="M61" s="11">
        <f>'All Running Order'!O63</f>
        <v>0</v>
      </c>
      <c r="N61" s="11">
        <f>'All Running Order'!P63</f>
        <v>0</v>
      </c>
      <c r="O61" s="11">
        <f>'All Running Order'!Q63</f>
        <v>0</v>
      </c>
      <c r="P61" s="11">
        <f>'All Running Order'!R63</f>
        <v>0</v>
      </c>
      <c r="Q61" s="11">
        <f>'All Running Order'!S63</f>
        <v>0</v>
      </c>
      <c r="R61" s="11">
        <f>'All Running Order'!T63</f>
        <v>0</v>
      </c>
      <c r="S61" s="11">
        <f>'All Running Order'!U63</f>
        <v>0</v>
      </c>
      <c r="T61" s="11">
        <f>'All Running Order'!V63</f>
        <v>0</v>
      </c>
      <c r="U61" s="11">
        <f>'All Running Order'!W63</f>
        <v>0</v>
      </c>
      <c r="V61" s="11">
        <f>'All Running Order'!X63</f>
        <v>0</v>
      </c>
      <c r="W61" s="11">
        <f>'All Running Order'!Y63</f>
        <v>0</v>
      </c>
      <c r="X61" s="11">
        <f>'All Running Order'!Z63</f>
        <v>2000</v>
      </c>
      <c r="Y61" s="11">
        <f>'All Running Order'!AA63</f>
        <v>0</v>
      </c>
      <c r="Z61" s="11">
        <f>'All Running Order'!AB63</f>
        <v>0</v>
      </c>
      <c r="AA61" s="11">
        <f>'All Running Order'!AC63</f>
        <v>0</v>
      </c>
      <c r="AB61" s="11">
        <f>'All Running Order'!AD63</f>
        <v>0</v>
      </c>
      <c r="AC61" s="11">
        <f>'All Running Order'!AE63</f>
        <v>0</v>
      </c>
      <c r="AD61" s="11">
        <f>'All Running Order'!AF63</f>
        <v>0</v>
      </c>
      <c r="AE61" s="11">
        <f>'All Running Order'!AG63</f>
        <v>0</v>
      </c>
      <c r="AF61" s="11">
        <f>'All Running Order'!AH63</f>
        <v>0</v>
      </c>
      <c r="AG61" s="11">
        <f>'All Running Order'!AI63</f>
        <v>0</v>
      </c>
      <c r="AH61" s="11">
        <f>'All Running Order'!AJ63</f>
        <v>0</v>
      </c>
      <c r="AI61" s="11">
        <f>'All Running Order'!AK63</f>
        <v>0</v>
      </c>
      <c r="AJ61" s="11">
        <f>'All Running Order'!AL63</f>
        <v>2000</v>
      </c>
      <c r="AK61" s="11">
        <f>'All Running Order'!AM63</f>
        <v>0</v>
      </c>
      <c r="AL61" s="11">
        <f>'All Running Order'!AN63</f>
        <v>0</v>
      </c>
      <c r="AM61" s="11">
        <f>'All Running Order'!AO63</f>
        <v>0</v>
      </c>
      <c r="AN61" s="11">
        <f>'All Running Order'!AP63</f>
        <v>0</v>
      </c>
      <c r="AO61" s="11">
        <f>'All Running Order'!AQ63</f>
        <v>0</v>
      </c>
      <c r="AP61" s="11">
        <f>'All Running Order'!AR63</f>
        <v>0</v>
      </c>
      <c r="AQ61" s="11">
        <f>'All Running Order'!AS63</f>
        <v>0</v>
      </c>
      <c r="AR61" s="11">
        <f>'All Running Order'!AT63</f>
        <v>0</v>
      </c>
      <c r="AS61" s="11">
        <f>'All Running Order'!AU63</f>
        <v>0</v>
      </c>
      <c r="AT61" s="11">
        <f>'All Running Order'!AV63</f>
        <v>0</v>
      </c>
      <c r="AU61" s="11">
        <f>'All Running Order'!AW63</f>
        <v>0</v>
      </c>
      <c r="AV61" s="11">
        <f>'All Running Order'!AX63</f>
        <v>2000</v>
      </c>
      <c r="AW61" s="11">
        <f>'All Running Order'!AY63</f>
        <v>0</v>
      </c>
      <c r="AX61" s="11">
        <f>'All Running Order'!AZ63</f>
        <v>0</v>
      </c>
      <c r="AY61" s="11">
        <f>'All Running Order'!BA63</f>
        <v>0</v>
      </c>
      <c r="AZ61" s="11">
        <f>'All Running Order'!BB63</f>
        <v>0</v>
      </c>
      <c r="BA61" s="11">
        <f>'All Running Order'!BC63</f>
        <v>0</v>
      </c>
      <c r="BB61" s="11">
        <f>'All Running Order'!BD63</f>
        <v>0</v>
      </c>
      <c r="BC61" s="11">
        <f>'All Running Order'!BE63</f>
        <v>0</v>
      </c>
      <c r="BD61" s="11">
        <f>'All Running Order'!BF63</f>
        <v>0</v>
      </c>
      <c r="BE61" s="11">
        <f>'All Running Order'!BG63</f>
        <v>0</v>
      </c>
      <c r="BF61" s="11">
        <f>'All Running Order'!BH63</f>
        <v>0</v>
      </c>
      <c r="BG61" s="11">
        <f>'All Running Order'!BI63</f>
        <v>0</v>
      </c>
      <c r="BH61" s="11">
        <f>'All Running Order'!BJ63</f>
        <v>2000</v>
      </c>
      <c r="BI61" s="11">
        <f>'All Running Order'!BK63</f>
        <v>0</v>
      </c>
      <c r="BJ61" s="11">
        <f>'All Running Order'!BL63</f>
        <v>0</v>
      </c>
      <c r="BK61" s="11">
        <f>'All Running Order'!BM63</f>
        <v>0</v>
      </c>
      <c r="BL61" s="11">
        <f>'All Running Order'!BN63</f>
        <v>0</v>
      </c>
      <c r="BM61" s="11">
        <f>'All Running Order'!BO63</f>
        <v>0</v>
      </c>
      <c r="BN61" s="11">
        <f>'All Running Order'!BP63</f>
        <v>0</v>
      </c>
      <c r="BO61" s="11">
        <f>'All Running Order'!BQ63</f>
        <v>0</v>
      </c>
      <c r="BP61" s="11">
        <f>'All Running Order'!BR63</f>
        <v>0</v>
      </c>
      <c r="BQ61" s="11">
        <f>'All Running Order'!BS63</f>
        <v>0</v>
      </c>
      <c r="BR61" s="11">
        <f>'All Running Order'!BT63</f>
        <v>0</v>
      </c>
      <c r="BS61" s="11">
        <f>'All Running Order'!BU63</f>
        <v>0</v>
      </c>
      <c r="BT61" s="11">
        <f>'All Running Order'!BV63</f>
        <v>2000</v>
      </c>
      <c r="BU61" s="11">
        <f>'All Running Order'!BW63</f>
        <v>0</v>
      </c>
      <c r="BV61" s="11">
        <f>'All Running Order'!BX63</f>
        <v>0</v>
      </c>
      <c r="BW61" s="11">
        <f>'All Running Order'!BY63</f>
        <v>0</v>
      </c>
      <c r="BX61" s="11">
        <f>'All Running Order'!BZ63</f>
        <v>15</v>
      </c>
      <c r="BY61" s="11">
        <f>'All Running Order'!CA63</f>
        <v>15</v>
      </c>
      <c r="BZ61" s="11">
        <f>'All Running Order'!CB63</f>
        <v>15</v>
      </c>
      <c r="CA61" s="11">
        <f>'All Running Order'!CC63</f>
        <v>15</v>
      </c>
      <c r="CB61" s="11">
        <f>'All Running Order'!CD63</f>
        <v>15</v>
      </c>
      <c r="CC61" s="11">
        <f>'All Running Order'!CE63</f>
        <v>15</v>
      </c>
      <c r="CD61" s="11">
        <f>'All Running Order'!CF63</f>
        <v>15</v>
      </c>
      <c r="CE61" s="11" t="str">
        <f>'All Running Order'!CG63</f>
        <v>-</v>
      </c>
      <c r="CF61" s="11" t="str">
        <f>'All Running Order'!CH63</f>
        <v/>
      </c>
      <c r="CG61" s="11" t="str">
        <f>'All Running Order'!CI63</f>
        <v>-</v>
      </c>
      <c r="CH61" s="11" t="str">
        <f>'All Running Order'!CJ63</f>
        <v/>
      </c>
      <c r="CI61" s="11" t="str">
        <f>'All Running Order'!CK63</f>
        <v>-</v>
      </c>
      <c r="CJ61" s="11" t="str">
        <f>'All Running Order'!CL63</f>
        <v/>
      </c>
      <c r="CK61" s="11" t="str">
        <f>'All Running Order'!CM63</f>
        <v>-</v>
      </c>
      <c r="CL61" s="11" t="str">
        <f>'All Running Order'!CN63</f>
        <v/>
      </c>
      <c r="CM61" s="11" t="str">
        <f>'All Running Order'!CO63</f>
        <v>-</v>
      </c>
      <c r="CN61" s="11" t="str">
        <f>'All Running Order'!CP63</f>
        <v/>
      </c>
      <c r="CO61" s="11" t="str">
        <f>'All Running Order'!CQ63</f>
        <v>-</v>
      </c>
      <c r="CP61" s="11" t="str">
        <f>'All Running Order'!CR63</f>
        <v/>
      </c>
      <c r="CQ61" s="11" t="str">
        <f>'All Running Order'!CS63</f>
        <v>-</v>
      </c>
      <c r="CR61" s="11" t="str">
        <f>'All Running Order'!CT63</f>
        <v xml:space="preserve"> </v>
      </c>
      <c r="CS61" s="11" t="str">
        <f>'All Running Order'!CU63</f>
        <v>-</v>
      </c>
      <c r="CT61" s="11" t="str">
        <f>'All Running Order'!CV63</f>
        <v xml:space="preserve"> </v>
      </c>
      <c r="CU61" s="11" t="str">
        <f>'All Running Order'!CW63</f>
        <v xml:space="preserve"> </v>
      </c>
    </row>
    <row r="62" spans="1:99" x14ac:dyDescent="0.45">
      <c r="A62" s="2" t="str">
        <f t="shared" si="6"/>
        <v xml:space="preserve">0 </v>
      </c>
      <c r="B62" s="11">
        <f>'All Running Order'!B64</f>
        <v>60</v>
      </c>
      <c r="C62" s="20">
        <f>'All Running Order'!C64</f>
        <v>0</v>
      </c>
      <c r="D62" s="20">
        <f>'All Running Order'!D64</f>
        <v>0</v>
      </c>
      <c r="E62" s="20">
        <f>'All Running Order'!E64</f>
        <v>0</v>
      </c>
      <c r="F62" s="11">
        <f>'All Running Order'!F64</f>
        <v>0</v>
      </c>
      <c r="G62" s="11">
        <f>'All Running Order'!G64</f>
        <v>0</v>
      </c>
      <c r="H62" s="11">
        <f>'All Running Order'!I64</f>
        <v>0</v>
      </c>
      <c r="I62" s="11">
        <f>'All Running Order'!J64</f>
        <v>0</v>
      </c>
      <c r="J62" s="11">
        <f>'All Running Order'!K64</f>
        <v>0</v>
      </c>
      <c r="K62" s="11"/>
      <c r="L62" s="11">
        <f>'All Running Order'!N64</f>
        <v>0</v>
      </c>
      <c r="M62" s="11">
        <f>'All Running Order'!O64</f>
        <v>0</v>
      </c>
      <c r="N62" s="11">
        <f>'All Running Order'!P64</f>
        <v>0</v>
      </c>
      <c r="O62" s="11">
        <f>'All Running Order'!Q64</f>
        <v>0</v>
      </c>
      <c r="P62" s="11">
        <f>'All Running Order'!R64</f>
        <v>0</v>
      </c>
      <c r="Q62" s="11">
        <f>'All Running Order'!S64</f>
        <v>0</v>
      </c>
      <c r="R62" s="11">
        <f>'All Running Order'!T64</f>
        <v>0</v>
      </c>
      <c r="S62" s="11">
        <f>'All Running Order'!U64</f>
        <v>0</v>
      </c>
      <c r="T62" s="11">
        <f>'All Running Order'!V64</f>
        <v>0</v>
      </c>
      <c r="U62" s="11">
        <f>'All Running Order'!W64</f>
        <v>0</v>
      </c>
      <c r="V62" s="11">
        <f>'All Running Order'!X64</f>
        <v>0</v>
      </c>
      <c r="W62" s="11">
        <f>'All Running Order'!Y64</f>
        <v>0</v>
      </c>
      <c r="X62" s="11">
        <f>'All Running Order'!Z64</f>
        <v>2000</v>
      </c>
      <c r="Y62" s="11">
        <f>'All Running Order'!AA64</f>
        <v>0</v>
      </c>
      <c r="Z62" s="11">
        <f>'All Running Order'!AB64</f>
        <v>0</v>
      </c>
      <c r="AA62" s="11">
        <f>'All Running Order'!AC64</f>
        <v>0</v>
      </c>
      <c r="AB62" s="11">
        <f>'All Running Order'!AD64</f>
        <v>0</v>
      </c>
      <c r="AC62" s="11">
        <f>'All Running Order'!AE64</f>
        <v>0</v>
      </c>
      <c r="AD62" s="11">
        <f>'All Running Order'!AF64</f>
        <v>0</v>
      </c>
      <c r="AE62" s="11">
        <f>'All Running Order'!AG64</f>
        <v>0</v>
      </c>
      <c r="AF62" s="11">
        <f>'All Running Order'!AH64</f>
        <v>0</v>
      </c>
      <c r="AG62" s="11">
        <f>'All Running Order'!AI64</f>
        <v>0</v>
      </c>
      <c r="AH62" s="11">
        <f>'All Running Order'!AJ64</f>
        <v>0</v>
      </c>
      <c r="AI62" s="11">
        <f>'All Running Order'!AK64</f>
        <v>0</v>
      </c>
      <c r="AJ62" s="11">
        <f>'All Running Order'!AL64</f>
        <v>2000</v>
      </c>
      <c r="AK62" s="11">
        <f>'All Running Order'!AM64</f>
        <v>0</v>
      </c>
      <c r="AL62" s="11">
        <f>'All Running Order'!AN64</f>
        <v>0</v>
      </c>
      <c r="AM62" s="11">
        <f>'All Running Order'!AO64</f>
        <v>0</v>
      </c>
      <c r="AN62" s="11">
        <f>'All Running Order'!AP64</f>
        <v>0</v>
      </c>
      <c r="AO62" s="11">
        <f>'All Running Order'!AQ64</f>
        <v>0</v>
      </c>
      <c r="AP62" s="11">
        <f>'All Running Order'!AR64</f>
        <v>0</v>
      </c>
      <c r="AQ62" s="11">
        <f>'All Running Order'!AS64</f>
        <v>0</v>
      </c>
      <c r="AR62" s="11">
        <f>'All Running Order'!AT64</f>
        <v>0</v>
      </c>
      <c r="AS62" s="11">
        <f>'All Running Order'!AU64</f>
        <v>0</v>
      </c>
      <c r="AT62" s="11">
        <f>'All Running Order'!AV64</f>
        <v>0</v>
      </c>
      <c r="AU62" s="11">
        <f>'All Running Order'!AW64</f>
        <v>0</v>
      </c>
      <c r="AV62" s="11">
        <f>'All Running Order'!AX64</f>
        <v>2000</v>
      </c>
      <c r="AW62" s="11">
        <f>'All Running Order'!AY64</f>
        <v>0</v>
      </c>
      <c r="AX62" s="11">
        <f>'All Running Order'!AZ64</f>
        <v>0</v>
      </c>
      <c r="AY62" s="11">
        <f>'All Running Order'!BA64</f>
        <v>0</v>
      </c>
      <c r="AZ62" s="11">
        <f>'All Running Order'!BB64</f>
        <v>0</v>
      </c>
      <c r="BA62" s="11">
        <f>'All Running Order'!BC64</f>
        <v>0</v>
      </c>
      <c r="BB62" s="11">
        <f>'All Running Order'!BD64</f>
        <v>0</v>
      </c>
      <c r="BC62" s="11">
        <f>'All Running Order'!BE64</f>
        <v>0</v>
      </c>
      <c r="BD62" s="11">
        <f>'All Running Order'!BF64</f>
        <v>0</v>
      </c>
      <c r="BE62" s="11">
        <f>'All Running Order'!BG64</f>
        <v>0</v>
      </c>
      <c r="BF62" s="11">
        <f>'All Running Order'!BH64</f>
        <v>0</v>
      </c>
      <c r="BG62" s="11">
        <f>'All Running Order'!BI64</f>
        <v>0</v>
      </c>
      <c r="BH62" s="11">
        <f>'All Running Order'!BJ64</f>
        <v>2000</v>
      </c>
      <c r="BI62" s="11">
        <f>'All Running Order'!BK64</f>
        <v>0</v>
      </c>
      <c r="BJ62" s="11">
        <f>'All Running Order'!BL64</f>
        <v>0</v>
      </c>
      <c r="BK62" s="11">
        <f>'All Running Order'!BM64</f>
        <v>0</v>
      </c>
      <c r="BL62" s="11">
        <f>'All Running Order'!BN64</f>
        <v>0</v>
      </c>
      <c r="BM62" s="11">
        <f>'All Running Order'!BO64</f>
        <v>0</v>
      </c>
      <c r="BN62" s="11">
        <f>'All Running Order'!BP64</f>
        <v>0</v>
      </c>
      <c r="BO62" s="11">
        <f>'All Running Order'!BQ64</f>
        <v>0</v>
      </c>
      <c r="BP62" s="11">
        <f>'All Running Order'!BR64</f>
        <v>0</v>
      </c>
      <c r="BQ62" s="11">
        <f>'All Running Order'!BS64</f>
        <v>0</v>
      </c>
      <c r="BR62" s="11">
        <f>'All Running Order'!BT64</f>
        <v>0</v>
      </c>
      <c r="BS62" s="11">
        <f>'All Running Order'!BU64</f>
        <v>0</v>
      </c>
      <c r="BT62" s="11">
        <f>'All Running Order'!BV64</f>
        <v>2000</v>
      </c>
      <c r="BU62" s="11">
        <f>'All Running Order'!BW64</f>
        <v>0</v>
      </c>
      <c r="BV62" s="11">
        <f>'All Running Order'!BX64</f>
        <v>0</v>
      </c>
      <c r="BW62" s="11">
        <f>'All Running Order'!BY64</f>
        <v>0</v>
      </c>
      <c r="BX62" s="11">
        <f>'All Running Order'!BZ64</f>
        <v>15</v>
      </c>
      <c r="BY62" s="11">
        <f>'All Running Order'!CA64</f>
        <v>15</v>
      </c>
      <c r="BZ62" s="11">
        <f>'All Running Order'!CB64</f>
        <v>15</v>
      </c>
      <c r="CA62" s="11">
        <f>'All Running Order'!CC64</f>
        <v>15</v>
      </c>
      <c r="CB62" s="11">
        <f>'All Running Order'!CD64</f>
        <v>15</v>
      </c>
      <c r="CC62" s="11">
        <f>'All Running Order'!CE64</f>
        <v>15</v>
      </c>
      <c r="CD62" s="11">
        <f>'All Running Order'!CF64</f>
        <v>15</v>
      </c>
      <c r="CE62" s="11" t="str">
        <f>'All Running Order'!CG64</f>
        <v>-</v>
      </c>
      <c r="CF62" s="11" t="str">
        <f>'All Running Order'!CH64</f>
        <v/>
      </c>
      <c r="CG62" s="11" t="str">
        <f>'All Running Order'!CI64</f>
        <v>-</v>
      </c>
      <c r="CH62" s="11" t="str">
        <f>'All Running Order'!CJ64</f>
        <v/>
      </c>
      <c r="CI62" s="11" t="str">
        <f>'All Running Order'!CK64</f>
        <v>-</v>
      </c>
      <c r="CJ62" s="11" t="str">
        <f>'All Running Order'!CL64</f>
        <v/>
      </c>
      <c r="CK62" s="11" t="str">
        <f>'All Running Order'!CM64</f>
        <v>-</v>
      </c>
      <c r="CL62" s="11" t="str">
        <f>'All Running Order'!CN64</f>
        <v/>
      </c>
      <c r="CM62" s="11" t="str">
        <f>'All Running Order'!CO64</f>
        <v>-</v>
      </c>
      <c r="CN62" s="11" t="str">
        <f>'All Running Order'!CP64</f>
        <v/>
      </c>
      <c r="CO62" s="11" t="str">
        <f>'All Running Order'!CQ64</f>
        <v>-</v>
      </c>
      <c r="CP62" s="11" t="str">
        <f>'All Running Order'!CR64</f>
        <v/>
      </c>
      <c r="CQ62" s="11" t="str">
        <f>'All Running Order'!CS64</f>
        <v>-</v>
      </c>
      <c r="CR62" s="11" t="str">
        <f>'All Running Order'!CT64</f>
        <v xml:space="preserve"> </v>
      </c>
      <c r="CS62" s="11" t="str">
        <f>'All Running Order'!CU64</f>
        <v>-</v>
      </c>
      <c r="CT62" s="11" t="str">
        <f>'All Running Order'!CV64</f>
        <v xml:space="preserve"> </v>
      </c>
      <c r="CU62" s="11" t="str">
        <f>'All Running Order'!CW64</f>
        <v xml:space="preserve"> </v>
      </c>
    </row>
    <row r="70" spans="3:3" x14ac:dyDescent="0.45">
      <c r="C70" s="23" t="s">
        <v>53</v>
      </c>
    </row>
    <row r="71" spans="3:3" x14ac:dyDescent="0.45">
      <c r="C71" s="23" t="s">
        <v>54</v>
      </c>
    </row>
    <row r="73" spans="3:3" x14ac:dyDescent="0.45">
      <c r="C73" s="23" t="s">
        <v>55</v>
      </c>
    </row>
    <row r="74" spans="3:3" x14ac:dyDescent="0.45">
      <c r="C74" s="23" t="s">
        <v>56</v>
      </c>
    </row>
    <row r="76" spans="3:3" x14ac:dyDescent="0.45">
      <c r="C76" s="23" t="s">
        <v>57</v>
      </c>
    </row>
    <row r="1002" spans="3:6" x14ac:dyDescent="0.45">
      <c r="D1002" s="22"/>
      <c r="E1002" s="22" t="s">
        <v>42</v>
      </c>
    </row>
    <row r="1003" spans="3:6" x14ac:dyDescent="0.45">
      <c r="C1003" s="23" t="s">
        <v>1</v>
      </c>
      <c r="D1003" s="22">
        <v>1</v>
      </c>
      <c r="E1003" s="22" t="s">
        <v>48</v>
      </c>
      <c r="F1003" s="17" t="s">
        <v>44</v>
      </c>
    </row>
    <row r="1004" spans="3:6" x14ac:dyDescent="0.45">
      <c r="D1004" s="22">
        <v>2</v>
      </c>
      <c r="E1004" s="22" t="s">
        <v>49</v>
      </c>
      <c r="F1004" s="17" t="s">
        <v>50</v>
      </c>
    </row>
    <row r="1005" spans="3:6" x14ac:dyDescent="0.45">
      <c r="D1005" s="22">
        <v>3</v>
      </c>
      <c r="E1005" s="22" t="s">
        <v>51</v>
      </c>
    </row>
    <row r="1006" spans="3:6" x14ac:dyDescent="0.45">
      <c r="D1006" s="22">
        <v>4</v>
      </c>
      <c r="E1006" s="22" t="s">
        <v>52</v>
      </c>
    </row>
  </sheetData>
  <sheetProtection formatCells="0" formatColumns="0" formatRows="0" deleteRows="0" sort="0" autoFilter="0"/>
  <dataConsolidate/>
  <mergeCells count="36">
    <mergeCell ref="H1:K1"/>
    <mergeCell ref="AW1:BF1"/>
    <mergeCell ref="BG1:BG2"/>
    <mergeCell ref="BH1:BH2"/>
    <mergeCell ref="L1:L2"/>
    <mergeCell ref="M1:M2"/>
    <mergeCell ref="N1:W1"/>
    <mergeCell ref="X1:X2"/>
    <mergeCell ref="Y1:AH1"/>
    <mergeCell ref="CS1:CS2"/>
    <mergeCell ref="BZ1:CD1"/>
    <mergeCell ref="BU1:BY1"/>
    <mergeCell ref="AI1:AI2"/>
    <mergeCell ref="AJ1:AJ2"/>
    <mergeCell ref="AK1:AT1"/>
    <mergeCell ref="AU1:AU2"/>
    <mergeCell ref="AV1:AV2"/>
    <mergeCell ref="BI1:BR1"/>
    <mergeCell ref="BS1:BS2"/>
    <mergeCell ref="BT1:BT2"/>
    <mergeCell ref="CU1:CU2"/>
    <mergeCell ref="CE1:CE2"/>
    <mergeCell ref="CF1:CF2"/>
    <mergeCell ref="CG1:CG2"/>
    <mergeCell ref="CH1:CH2"/>
    <mergeCell ref="CI1:CI2"/>
    <mergeCell ref="CK1:CK2"/>
    <mergeCell ref="CM1:CM2"/>
    <mergeCell ref="CO1:CO2"/>
    <mergeCell ref="CL1:CL2"/>
    <mergeCell ref="CN1:CN2"/>
    <mergeCell ref="CP1:CP2"/>
    <mergeCell ref="CT1:CT2"/>
    <mergeCell ref="CJ1:CJ2"/>
    <mergeCell ref="CQ1:CQ2"/>
    <mergeCell ref="CR1:CR2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 Instructions &amp; Controls</vt:lpstr>
      <vt:lpstr>All Running Order</vt:lpstr>
      <vt:lpstr>All Finishing Order</vt:lpstr>
      <vt:lpstr>Finishing Order By Class &amp; Axle</vt:lpstr>
      <vt:lpstr>Database Entry</vt:lpstr>
      <vt:lpstr>Constants</vt:lpstr>
      <vt:lpstr>All Running Order working doc</vt:lpstr>
      <vt:lpstr>'All Running Order working doc'!CLASS</vt:lpstr>
      <vt:lpstr>Experience</vt:lpstr>
      <vt:lpstr>'All Finishing Order'!Print_Area</vt:lpstr>
      <vt:lpstr>'All Running Order working doc'!Print_Area</vt:lpstr>
      <vt:lpstr>'All Running Order working doc'!Ret_NS</vt:lpstr>
      <vt:lpstr>Ret_NS</vt:lpstr>
      <vt:lpstr>Type</vt:lpstr>
      <vt:lpstr>Tyres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and Karen</dc:creator>
  <cp:lastModifiedBy>Stuart Beare</cp:lastModifiedBy>
  <cp:lastPrinted>2024-03-11T09:24:55Z</cp:lastPrinted>
  <dcterms:created xsi:type="dcterms:W3CDTF">2017-06-18T07:00:31Z</dcterms:created>
  <dcterms:modified xsi:type="dcterms:W3CDTF">2026-09-22T21:37:57Z</dcterms:modified>
</cp:coreProperties>
</file>